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9320" windowHeight="11580" activeTab="0"/>
  </bookViews>
  <sheets>
    <sheet name="Vorlage EM - Masters Männer" sheetId="1" r:id="rId1"/>
    <sheet name="Vorlage EM - Masters Frauen" sheetId="2" r:id="rId2"/>
    <sheet name="Rekordprotokoll EM" sheetId="3" r:id="rId3"/>
  </sheets>
  <externalReferences>
    <externalReference r:id="rId6"/>
    <externalReference r:id="rId7"/>
  </externalReferences>
  <definedNames>
    <definedName name="_xlnm.Print_Area" localSheetId="2">'Rekordprotokoll EM'!$A$1:$AF$39</definedName>
    <definedName name="_xlnm.Print_Area" localSheetId="1">'Vorlage EM - Masters Frauen'!$A$1:$Z$30</definedName>
    <definedName name="_xlnm.Print_Area" localSheetId="0">'Vorlage EM - Masters Männer'!$A$1:$Z$30</definedName>
    <definedName name="fkgmax" localSheetId="2">#REF!</definedName>
    <definedName name="fkgmax">'Vorlage EM - Masters Frauen'!$AZ$2</definedName>
    <definedName name="fkgmin" localSheetId="2">#REF!</definedName>
    <definedName name="fkgmin">'Vorlage EM - Masters Frauen'!$AZ$3</definedName>
    <definedName name="fscfmax" localSheetId="2">#REF!</definedName>
    <definedName name="fscfmax">'Vorlage EM - Masters Frauen'!$AU$1</definedName>
    <definedName name="fwert" localSheetId="2">#REF!</definedName>
    <definedName name="fwert">'Vorlage EM - Masters Frauen'!$AZ$1</definedName>
    <definedName name="mkgmax" localSheetId="2">'[1]Vorlage EM - Männer'!$AP$2</definedName>
    <definedName name="mkgmax">'Vorlage EM - Masters Männer'!$AZ$2</definedName>
    <definedName name="mkgmin" localSheetId="2">'[1]Vorlage EM - Männer'!$AP$3</definedName>
    <definedName name="mkgmin">'Vorlage EM - Masters Männer'!$AZ$3</definedName>
    <definedName name="mscfmax" localSheetId="2">'[1]Vorlage EM - Männer'!$AL$1</definedName>
    <definedName name="mscfmax">'Vorlage EM - Masters Männer'!$AU$1</definedName>
    <definedName name="mwert" localSheetId="2">'[1]Vorlage EM - Männer'!$AP$1</definedName>
    <definedName name="mwert">'Vorlage EM - Masters Männer'!$AZ$1</definedName>
    <definedName name="Z_E96E6872_F266_11D4_8503_00001CBE0BB5_.wvu.PrintArea" localSheetId="1" hidden="1">'Vorlage EM - Masters Frauen'!$A$1:$Z$30</definedName>
    <definedName name="Z_E96E6872_F266_11D4_8503_00001CBE0BB5_.wvu.PrintArea" localSheetId="0" hidden="1">'Vorlage EM - Masters Männer'!$A$1:$Z$30</definedName>
  </definedNames>
  <calcPr fullCalcOnLoad="1"/>
</workbook>
</file>

<file path=xl/sharedStrings.xml><?xml version="1.0" encoding="utf-8"?>
<sst xmlns="http://schemas.openxmlformats.org/spreadsheetml/2006/main" count="279" uniqueCount="76">
  <si>
    <t xml:space="preserve">  ÖGV</t>
  </si>
  <si>
    <t>Konkurrenz:</t>
  </si>
  <si>
    <t>am:</t>
  </si>
  <si>
    <t>Kategorie:</t>
  </si>
  <si>
    <t>mscfmax</t>
  </si>
  <si>
    <t>mwert</t>
  </si>
  <si>
    <t>Beginn:</t>
  </si>
  <si>
    <t>mkgmax</t>
  </si>
  <si>
    <t>Austragungsort:</t>
  </si>
  <si>
    <t>Ende:</t>
  </si>
  <si>
    <t>mkgmin</t>
  </si>
  <si>
    <t>Nr.</t>
  </si>
  <si>
    <t>Name</t>
  </si>
  <si>
    <t>Verein</t>
  </si>
  <si>
    <t>Körper</t>
  </si>
  <si>
    <t>R e i ß e n</t>
  </si>
  <si>
    <t>S t o ß e n</t>
  </si>
  <si>
    <t>Zweik.</t>
  </si>
  <si>
    <t>Sinclair</t>
  </si>
  <si>
    <t>Reissen</t>
  </si>
  <si>
    <t>Reißen</t>
  </si>
  <si>
    <t>Stossen</t>
  </si>
  <si>
    <t>Stoßen</t>
  </si>
  <si>
    <t>Gesamt</t>
  </si>
  <si>
    <t>Jahr</t>
  </si>
  <si>
    <t>1.</t>
  </si>
  <si>
    <t>2.</t>
  </si>
  <si>
    <t>3.</t>
  </si>
  <si>
    <t>Gut</t>
  </si>
  <si>
    <t>Pl.</t>
  </si>
  <si>
    <t>Leistung</t>
  </si>
  <si>
    <t>Gewicht</t>
  </si>
  <si>
    <t>Faktor</t>
  </si>
  <si>
    <t>SC.-Punkte</t>
  </si>
  <si>
    <t>Hauptkampfrichter:</t>
  </si>
  <si>
    <t>Seitenrichter:</t>
  </si>
  <si>
    <t>Listenführer:</t>
  </si>
  <si>
    <t>Rekordprotokoll</t>
  </si>
  <si>
    <t>Die Aufstellung folgender Rekorde wird bestätigt</t>
  </si>
  <si>
    <t>Name :</t>
  </si>
  <si>
    <t>Verein :</t>
  </si>
  <si>
    <t>Geb. Jahr :</t>
  </si>
  <si>
    <t>Körpergewicht :</t>
  </si>
  <si>
    <t>kg</t>
  </si>
  <si>
    <t>Kat. :</t>
  </si>
  <si>
    <t>Rekordleistung :</t>
  </si>
  <si>
    <t>Disziplin :</t>
  </si>
  <si>
    <t>Altersklasse :</t>
  </si>
  <si>
    <t>**************************************************</t>
  </si>
  <si>
    <t>Hauptkamprichter :</t>
  </si>
  <si>
    <t>Seitenrichter :</t>
  </si>
  <si>
    <t>Alter</t>
  </si>
  <si>
    <t>Heute</t>
  </si>
  <si>
    <t>Zahl</t>
  </si>
  <si>
    <t>Geburtsjahr</t>
  </si>
  <si>
    <t>GJ</t>
  </si>
  <si>
    <t>Verschieben um</t>
  </si>
  <si>
    <t>Geb.</t>
  </si>
  <si>
    <t>Sinclair P.</t>
  </si>
  <si>
    <t>fscfmax</t>
  </si>
  <si>
    <t>fwert</t>
  </si>
  <si>
    <t>fkgmax</t>
  </si>
  <si>
    <t>fkgmin</t>
  </si>
  <si>
    <t>Meltzer Pkt.</t>
  </si>
  <si>
    <t>Pass-</t>
  </si>
  <si>
    <t>Meltzer-Faber-Koeffizient für Senioren</t>
  </si>
  <si>
    <t>MF</t>
  </si>
  <si>
    <t>MF Pkt.</t>
  </si>
  <si>
    <t>Meltzer Faber</t>
  </si>
  <si>
    <t>HMF Pkt.</t>
  </si>
  <si>
    <t>Huebner</t>
  </si>
  <si>
    <t>Huebner-Meltzer-Faber-Koeffizient für Senioren</t>
  </si>
  <si>
    <t>Huebner-Meltzer-Faber</t>
  </si>
  <si>
    <t>HMF Pt.</t>
  </si>
  <si>
    <t>HMF</t>
  </si>
  <si>
    <t>MF Pt.</t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</si>
</sst>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yy"/>
    <numFmt numFmtId="195" formatCode="####"/>
    <numFmt numFmtId="196" formatCode="yyyy"/>
    <numFmt numFmtId="197" formatCode="\k\g"/>
    <numFmt numFmtId="198" formatCode="##.#\k\g"/>
    <numFmt numFmtId="199" formatCode="##.0\k\g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#,##0.0;[Red]\-#,##0.0"/>
    <numFmt numFmtId="207" formatCode="_-* #,##0.0_-;\-* #,##0.0_-;_-* &quot;-&quot;??_-;_-@_-"/>
    <numFmt numFmtId="208" formatCode="_-* #,##0_-;\-* #,##0_-;_-* &quot;-&quot;??_-;_-@_-"/>
    <numFmt numFmtId="209" formatCode="mmm\ yyyy"/>
    <numFmt numFmtId="210" formatCode="d/m/yyyy"/>
    <numFmt numFmtId="211" formatCode="0.0000000"/>
    <numFmt numFmtId="212" formatCode="0.000000"/>
    <numFmt numFmtId="213" formatCode="0.00000"/>
    <numFmt numFmtId="214" formatCode="0.000"/>
    <numFmt numFmtId="215" formatCode="d/m"/>
    <numFmt numFmtId="216" formatCode="##"/>
    <numFmt numFmtId="217" formatCode="0.0\ &quot;kg  &quot;"/>
    <numFmt numFmtId="218" formatCode="d/m/yy"/>
    <numFmt numFmtId="219" formatCode="[$-C07]dddd\,\ dd\.\ mmmm\ yyyy"/>
    <numFmt numFmtId="220" formatCode="0.0000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11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6" fillId="0" borderId="0" xfId="0" applyFont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187" fontId="8" fillId="33" borderId="0" xfId="0" applyNumberFormat="1" applyFont="1" applyFill="1" applyAlignment="1">
      <alignment/>
    </xf>
    <xf numFmtId="0" fontId="1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187" fontId="8" fillId="0" borderId="18" xfId="0" applyNumberFormat="1" applyFont="1" applyBorder="1" applyAlignment="1" applyProtection="1">
      <alignment horizontal="center" vertical="center"/>
      <protection locked="0"/>
    </xf>
    <xf numFmtId="187" fontId="8" fillId="0" borderId="19" xfId="0" applyNumberFormat="1" applyFont="1" applyBorder="1" applyAlignment="1" applyProtection="1">
      <alignment horizontal="center"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18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 locked="0"/>
    </xf>
    <xf numFmtId="187" fontId="8" fillId="0" borderId="21" xfId="0" applyNumberFormat="1" applyFont="1" applyBorder="1" applyAlignment="1" applyProtection="1">
      <alignment horizontal="center" vertical="center"/>
      <protection locked="0"/>
    </xf>
    <xf numFmtId="187" fontId="8" fillId="0" borderId="22" xfId="0" applyNumberFormat="1" applyFont="1" applyBorder="1" applyAlignment="1" applyProtection="1">
      <alignment horizontal="center" vertical="center"/>
      <protection locked="0"/>
    </xf>
    <xf numFmtId="1" fontId="8" fillId="0" borderId="23" xfId="0" applyNumberFormat="1" applyFont="1" applyFill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2" fillId="33" borderId="24" xfId="0" applyFont="1" applyFill="1" applyBorder="1" applyAlignment="1" applyProtection="1">
      <alignment horizontal="center"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13" fillId="33" borderId="26" xfId="0" applyFont="1" applyFill="1" applyBorder="1" applyAlignment="1" applyProtection="1">
      <alignment horizontal="center"/>
      <protection/>
    </xf>
    <xf numFmtId="187" fontId="8" fillId="33" borderId="27" xfId="0" applyNumberFormat="1" applyFont="1" applyFill="1" applyBorder="1" applyAlignment="1" applyProtection="1">
      <alignment horizontal="center" vertical="center"/>
      <protection/>
    </xf>
    <xf numFmtId="2" fontId="8" fillId="33" borderId="2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13" fillId="33" borderId="29" xfId="0" applyFont="1" applyFill="1" applyBorder="1" applyAlignment="1" applyProtection="1">
      <alignment horizontal="center"/>
      <protection/>
    </xf>
    <xf numFmtId="0" fontId="20" fillId="33" borderId="29" xfId="0" applyFont="1" applyFill="1" applyBorder="1" applyAlignment="1" applyProtection="1">
      <alignment horizontal="center"/>
      <protection/>
    </xf>
    <xf numFmtId="0" fontId="20" fillId="33" borderId="26" xfId="0" applyFont="1" applyFill="1" applyBorder="1" applyAlignment="1" applyProtection="1">
      <alignment horizontal="center"/>
      <protection/>
    </xf>
    <xf numFmtId="186" fontId="6" fillId="33" borderId="28" xfId="0" applyNumberFormat="1" applyFont="1" applyFill="1" applyBorder="1" applyAlignment="1" applyProtection="1">
      <alignment horizontal="center" vertical="center"/>
      <protection/>
    </xf>
    <xf numFmtId="186" fontId="8" fillId="33" borderId="28" xfId="0" applyNumberFormat="1" applyFont="1" applyFill="1" applyBorder="1" applyAlignment="1">
      <alignment horizontal="center" vertical="center"/>
    </xf>
    <xf numFmtId="0" fontId="20" fillId="33" borderId="29" xfId="0" applyFont="1" applyFill="1" applyBorder="1" applyAlignment="1" applyProtection="1">
      <alignment horizontal="centerContinuous"/>
      <protection/>
    </xf>
    <xf numFmtId="0" fontId="20" fillId="33" borderId="26" xfId="0" applyFont="1" applyFill="1" applyBorder="1" applyAlignment="1" applyProtection="1">
      <alignment horizontal="centerContinuous"/>
      <protection/>
    </xf>
    <xf numFmtId="2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8" fillId="0" borderId="30" xfId="0" applyFont="1" applyBorder="1" applyAlignment="1">
      <alignment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right"/>
      <protection/>
    </xf>
    <xf numFmtId="0" fontId="8" fillId="33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8" fillId="33" borderId="0" xfId="0" applyFont="1" applyFill="1" applyAlignment="1" applyProtection="1">
      <alignment/>
      <protection/>
    </xf>
    <xf numFmtId="186" fontId="0" fillId="35" borderId="0" xfId="0" applyNumberFormat="1" applyFill="1" applyAlignment="1" applyProtection="1">
      <alignment/>
      <protection/>
    </xf>
    <xf numFmtId="187" fontId="8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Continuous"/>
      <protection/>
    </xf>
    <xf numFmtId="0" fontId="6" fillId="0" borderId="12" xfId="0" applyFont="1" applyBorder="1" applyAlignment="1" applyProtection="1">
      <alignment horizontal="centerContinuous"/>
      <protection/>
    </xf>
    <xf numFmtId="0" fontId="8" fillId="0" borderId="12" xfId="0" applyFont="1" applyBorder="1" applyAlignment="1" applyProtection="1">
      <alignment horizontal="centerContinuous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13" fillId="33" borderId="31" xfId="0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32" xfId="0" applyFont="1" applyFill="1" applyBorder="1" applyAlignment="1" applyProtection="1">
      <alignment horizontal="centerContinuous"/>
      <protection/>
    </xf>
    <xf numFmtId="0" fontId="13" fillId="33" borderId="32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186" fontId="8" fillId="33" borderId="28" xfId="0" applyNumberFormat="1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8" xfId="0" applyNumberFormat="1" applyFont="1" applyFill="1" applyBorder="1" applyAlignment="1" applyProtection="1">
      <alignment horizontal="center" vertical="center"/>
      <protection/>
    </xf>
    <xf numFmtId="186" fontId="11" fillId="33" borderId="28" xfId="0" applyNumberFormat="1" applyFont="1" applyFill="1" applyBorder="1" applyAlignment="1" applyProtection="1">
      <alignment horizontal="center" vertical="center"/>
      <protection/>
    </xf>
    <xf numFmtId="0" fontId="15" fillId="33" borderId="19" xfId="0" applyFont="1" applyFill="1" applyBorder="1" applyAlignment="1" applyProtection="1">
      <alignment horizontal="center" vertical="center"/>
      <protection/>
    </xf>
    <xf numFmtId="0" fontId="15" fillId="33" borderId="26" xfId="0" applyFont="1" applyFill="1" applyBorder="1" applyAlignment="1" applyProtection="1">
      <alignment horizontal="center" vertical="center"/>
      <protection/>
    </xf>
    <xf numFmtId="2" fontId="16" fillId="33" borderId="25" xfId="0" applyNumberFormat="1" applyFont="1" applyFill="1" applyBorder="1" applyAlignment="1" applyProtection="1">
      <alignment horizontal="center" vertical="center"/>
      <protection/>
    </xf>
    <xf numFmtId="2" fontId="16" fillId="33" borderId="33" xfId="0" applyNumberFormat="1" applyFont="1" applyFill="1" applyBorder="1" applyAlignment="1" applyProtection="1">
      <alignment horizontal="center" vertical="center"/>
      <protection/>
    </xf>
    <xf numFmtId="2" fontId="16" fillId="33" borderId="34" xfId="0" applyNumberFormat="1" applyFont="1" applyFill="1" applyBorder="1" applyAlignment="1" applyProtection="1">
      <alignment horizontal="center" vertical="center"/>
      <protection/>
    </xf>
    <xf numFmtId="187" fontId="6" fillId="33" borderId="18" xfId="0" applyNumberFormat="1" applyFont="1" applyFill="1" applyBorder="1" applyAlignment="1" applyProtection="1">
      <alignment horizontal="center" vertical="center"/>
      <protection/>
    </xf>
    <xf numFmtId="2" fontId="6" fillId="33" borderId="18" xfId="0" applyNumberFormat="1" applyFont="1" applyFill="1" applyBorder="1" applyAlignment="1" applyProtection="1">
      <alignment horizontal="center" vertical="center"/>
      <protection/>
    </xf>
    <xf numFmtId="2" fontId="16" fillId="33" borderId="35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2" fontId="16" fillId="33" borderId="32" xfId="0" applyNumberFormat="1" applyFont="1" applyFill="1" applyBorder="1" applyAlignment="1" applyProtection="1">
      <alignment horizontal="center" vertical="center"/>
      <protection/>
    </xf>
    <xf numFmtId="2" fontId="16" fillId="33" borderId="3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 vertical="center" indent="1"/>
      <protection/>
    </xf>
    <xf numFmtId="0" fontId="1" fillId="0" borderId="15" xfId="0" applyFont="1" applyBorder="1" applyAlignment="1" applyProtection="1">
      <alignment horizontal="left" vertical="center" indent="1"/>
      <protection/>
    </xf>
    <xf numFmtId="2" fontId="16" fillId="33" borderId="37" xfId="0" applyNumberFormat="1" applyFont="1" applyFill="1" applyBorder="1" applyAlignment="1" applyProtection="1">
      <alignment horizontal="center" vertical="center"/>
      <protection/>
    </xf>
    <xf numFmtId="187" fontId="8" fillId="33" borderId="0" xfId="0" applyNumberFormat="1" applyFont="1" applyFill="1" applyAlignment="1">
      <alignment horizontal="right"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186" fontId="11" fillId="33" borderId="26" xfId="0" applyNumberFormat="1" applyFont="1" applyFill="1" applyBorder="1" applyAlignment="1" applyProtection="1">
      <alignment horizontal="center" vertical="center"/>
      <protection/>
    </xf>
    <xf numFmtId="1" fontId="8" fillId="0" borderId="37" xfId="0" applyNumberFormat="1" applyFont="1" applyBorder="1" applyAlignment="1" applyProtection="1">
      <alignment horizontal="center" vertical="center"/>
      <protection locked="0"/>
    </xf>
    <xf numFmtId="1" fontId="8" fillId="0" borderId="38" xfId="0" applyNumberFormat="1" applyFont="1" applyBorder="1" applyAlignment="1" applyProtection="1">
      <alignment horizontal="center" vertical="center"/>
      <protection locked="0"/>
    </xf>
    <xf numFmtId="1" fontId="8" fillId="0" borderId="39" xfId="0" applyNumberFormat="1" applyFont="1" applyBorder="1" applyAlignment="1" applyProtection="1">
      <alignment horizontal="center" vertical="center"/>
      <protection locked="0"/>
    </xf>
    <xf numFmtId="1" fontId="8" fillId="0" borderId="40" xfId="0" applyNumberFormat="1" applyFont="1" applyBorder="1" applyAlignment="1" applyProtection="1">
      <alignment horizontal="center" vertical="center"/>
      <protection locked="0"/>
    </xf>
    <xf numFmtId="1" fontId="6" fillId="0" borderId="26" xfId="0" applyNumberFormat="1" applyFont="1" applyBorder="1" applyAlignment="1" applyProtection="1">
      <alignment horizontal="center" vertical="center"/>
      <protection/>
    </xf>
    <xf numFmtId="1" fontId="6" fillId="0" borderId="41" xfId="0" applyNumberFormat="1" applyFont="1" applyBorder="1" applyAlignment="1" applyProtection="1">
      <alignment horizontal="center" vertical="center"/>
      <protection/>
    </xf>
    <xf numFmtId="1" fontId="6" fillId="0" borderId="18" xfId="0" applyNumberFormat="1" applyFont="1" applyBorder="1" applyAlignment="1" applyProtection="1">
      <alignment horizontal="center" vertical="center"/>
      <protection/>
    </xf>
    <xf numFmtId="1" fontId="6" fillId="0" borderId="21" xfId="0" applyNumberFormat="1" applyFont="1" applyBorder="1" applyAlignment="1" applyProtection="1">
      <alignment horizontal="center" vertical="center"/>
      <protection/>
    </xf>
    <xf numFmtId="1" fontId="15" fillId="33" borderId="19" xfId="0" applyNumberFormat="1" applyFont="1" applyFill="1" applyBorder="1" applyAlignment="1" applyProtection="1">
      <alignment horizontal="center" vertical="center"/>
      <protection/>
    </xf>
    <xf numFmtId="1" fontId="15" fillId="33" borderId="26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1" fillId="33" borderId="42" xfId="0" applyFont="1" applyFill="1" applyBorder="1" applyAlignment="1" applyProtection="1">
      <alignment/>
      <protection/>
    </xf>
    <xf numFmtId="0" fontId="11" fillId="33" borderId="43" xfId="0" applyFont="1" applyFill="1" applyBorder="1" applyAlignment="1" applyProtection="1">
      <alignment/>
      <protection/>
    </xf>
    <xf numFmtId="0" fontId="14" fillId="33" borderId="12" xfId="0" applyFont="1" applyFill="1" applyBorder="1" applyAlignment="1" applyProtection="1">
      <alignment horizontal="centerContinuous"/>
      <protection/>
    </xf>
    <xf numFmtId="0" fontId="13" fillId="33" borderId="12" xfId="0" applyFont="1" applyFill="1" applyBorder="1" applyAlignment="1" applyProtection="1">
      <alignment horizontal="centerContinuous"/>
      <protection/>
    </xf>
    <xf numFmtId="0" fontId="13" fillId="33" borderId="44" xfId="0" applyFont="1" applyFill="1" applyBorder="1" applyAlignment="1" applyProtection="1">
      <alignment horizontal="centerContinuous"/>
      <protection/>
    </xf>
    <xf numFmtId="0" fontId="13" fillId="33" borderId="45" xfId="0" applyFont="1" applyFill="1" applyBorder="1" applyAlignment="1" applyProtection="1">
      <alignment horizontal="centerContinuous"/>
      <protection/>
    </xf>
    <xf numFmtId="0" fontId="13" fillId="33" borderId="46" xfId="0" applyFont="1" applyFill="1" applyBorder="1" applyAlignment="1" applyProtection="1">
      <alignment horizontal="centerContinuous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47" xfId="0" applyFont="1" applyFill="1" applyBorder="1" applyAlignment="1" applyProtection="1">
      <alignment horizontal="center" vertical="center"/>
      <protection/>
    </xf>
    <xf numFmtId="0" fontId="11" fillId="33" borderId="41" xfId="0" applyFont="1" applyFill="1" applyBorder="1" applyAlignment="1" applyProtection="1">
      <alignment horizontal="center" vertical="center"/>
      <protection/>
    </xf>
    <xf numFmtId="0" fontId="11" fillId="33" borderId="41" xfId="0" applyNumberFormat="1" applyFont="1" applyFill="1" applyBorder="1" applyAlignment="1" applyProtection="1">
      <alignment horizontal="center" vertical="center"/>
      <protection/>
    </xf>
    <xf numFmtId="186" fontId="11" fillId="33" borderId="41" xfId="0" applyNumberFormat="1" applyFont="1" applyFill="1" applyBorder="1" applyAlignment="1" applyProtection="1">
      <alignment horizontal="center" vertical="center"/>
      <protection/>
    </xf>
    <xf numFmtId="0" fontId="15" fillId="33" borderId="48" xfId="0" applyFont="1" applyFill="1" applyBorder="1" applyAlignment="1" applyProtection="1">
      <alignment horizontal="center" vertical="center"/>
      <protection/>
    </xf>
    <xf numFmtId="0" fontId="15" fillId="33" borderId="49" xfId="0" applyFont="1" applyFill="1" applyBorder="1" applyAlignment="1" applyProtection="1">
      <alignment horizontal="center" vertical="center"/>
      <protection/>
    </xf>
    <xf numFmtId="1" fontId="15" fillId="33" borderId="48" xfId="0" applyNumberFormat="1" applyFont="1" applyFill="1" applyBorder="1" applyAlignment="1" applyProtection="1">
      <alignment horizontal="center" vertical="center"/>
      <protection/>
    </xf>
    <xf numFmtId="1" fontId="15" fillId="33" borderId="49" xfId="0" applyNumberFormat="1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1" fillId="33" borderId="32" xfId="0" applyFont="1" applyFill="1" applyBorder="1" applyAlignment="1" applyProtection="1">
      <alignment horizontal="center"/>
      <protection/>
    </xf>
    <xf numFmtId="0" fontId="11" fillId="33" borderId="49" xfId="0" applyFont="1" applyFill="1" applyBorder="1" applyAlignment="1" applyProtection="1">
      <alignment horizontal="center"/>
      <protection/>
    </xf>
    <xf numFmtId="0" fontId="13" fillId="33" borderId="14" xfId="0" applyFont="1" applyFill="1" applyBorder="1" applyAlignment="1" applyProtection="1">
      <alignment horizontal="centerContinuous"/>
      <protection/>
    </xf>
    <xf numFmtId="0" fontId="13" fillId="33" borderId="17" xfId="0" applyFont="1" applyFill="1" applyBorder="1" applyAlignment="1" applyProtection="1">
      <alignment horizontal="centerContinuous"/>
      <protection/>
    </xf>
    <xf numFmtId="186" fontId="15" fillId="33" borderId="50" xfId="0" applyNumberFormat="1" applyFont="1" applyFill="1" applyBorder="1" applyAlignment="1" applyProtection="1">
      <alignment horizontal="centerContinuous" vertical="center"/>
      <protection/>
    </xf>
    <xf numFmtId="186" fontId="15" fillId="33" borderId="23" xfId="0" applyNumberFormat="1" applyFont="1" applyFill="1" applyBorder="1" applyAlignment="1" applyProtection="1">
      <alignment horizontal="centerContinuous" vertical="center"/>
      <protection/>
    </xf>
    <xf numFmtId="0" fontId="12" fillId="33" borderId="45" xfId="0" applyFont="1" applyFill="1" applyBorder="1" applyAlignment="1" applyProtection="1">
      <alignment horizontal="center"/>
      <protection/>
    </xf>
    <xf numFmtId="0" fontId="12" fillId="33" borderId="36" xfId="0" applyFont="1" applyFill="1" applyBorder="1" applyAlignment="1" applyProtection="1">
      <alignment horizontal="center"/>
      <protection/>
    </xf>
    <xf numFmtId="187" fontId="8" fillId="33" borderId="35" xfId="0" applyNumberFormat="1" applyFont="1" applyFill="1" applyBorder="1" applyAlignment="1" applyProtection="1">
      <alignment horizontal="center" vertical="center"/>
      <protection/>
    </xf>
    <xf numFmtId="187" fontId="8" fillId="33" borderId="36" xfId="0" applyNumberFormat="1" applyFont="1" applyFill="1" applyBorder="1" applyAlignment="1" applyProtection="1">
      <alignment horizontal="center" vertical="center"/>
      <protection/>
    </xf>
    <xf numFmtId="1" fontId="6" fillId="33" borderId="18" xfId="0" applyNumberFormat="1" applyFont="1" applyFill="1" applyBorder="1" applyAlignment="1" applyProtection="1">
      <alignment horizontal="center" vertical="center"/>
      <protection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0" fontId="13" fillId="33" borderId="51" xfId="0" applyFont="1" applyFill="1" applyBorder="1" applyAlignment="1" applyProtection="1">
      <alignment horizontal="center"/>
      <protection/>
    </xf>
    <xf numFmtId="0" fontId="13" fillId="33" borderId="36" xfId="0" applyFont="1" applyFill="1" applyBorder="1" applyAlignment="1" applyProtection="1">
      <alignment horizontal="centerContinuous"/>
      <protection/>
    </xf>
    <xf numFmtId="2" fontId="6" fillId="33" borderId="50" xfId="0" applyNumberFormat="1" applyFont="1" applyFill="1" applyBorder="1" applyAlignment="1" applyProtection="1">
      <alignment horizontal="center" vertical="center"/>
      <protection/>
    </xf>
    <xf numFmtId="187" fontId="6" fillId="33" borderId="50" xfId="0" applyNumberFormat="1" applyFont="1" applyFill="1" applyBorder="1" applyAlignment="1" applyProtection="1">
      <alignment horizontal="center" vertical="center"/>
      <protection/>
    </xf>
    <xf numFmtId="2" fontId="6" fillId="33" borderId="23" xfId="0" applyNumberFormat="1" applyFont="1" applyFill="1" applyBorder="1" applyAlignment="1" applyProtection="1">
      <alignment horizontal="center" vertical="center"/>
      <protection/>
    </xf>
    <xf numFmtId="2" fontId="6" fillId="33" borderId="52" xfId="0" applyNumberFormat="1" applyFont="1" applyFill="1" applyBorder="1" applyAlignment="1" applyProtection="1">
      <alignment horizontal="center" vertical="center"/>
      <protection/>
    </xf>
    <xf numFmtId="2" fontId="6" fillId="33" borderId="15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/>
    </xf>
    <xf numFmtId="220" fontId="8" fillId="33" borderId="0" xfId="0" applyNumberFormat="1" applyFont="1" applyFill="1" applyAlignment="1" applyProtection="1">
      <alignment/>
      <protection/>
    </xf>
    <xf numFmtId="214" fontId="8" fillId="33" borderId="0" xfId="0" applyNumberFormat="1" applyFont="1" applyFill="1" applyAlignment="1" applyProtection="1">
      <alignment/>
      <protection/>
    </xf>
    <xf numFmtId="0" fontId="0" fillId="0" borderId="0" xfId="53" applyProtection="1">
      <alignment/>
      <protection/>
    </xf>
    <xf numFmtId="0" fontId="0" fillId="0" borderId="0" xfId="53" applyBorder="1" applyProtection="1">
      <alignment/>
      <protection/>
    </xf>
    <xf numFmtId="0" fontId="1" fillId="0" borderId="0" xfId="53" applyFont="1" applyAlignment="1" applyProtection="1">
      <alignment horizontal="right"/>
      <protection/>
    </xf>
    <xf numFmtId="0" fontId="0" fillId="0" borderId="53" xfId="53" applyBorder="1" applyProtection="1">
      <alignment/>
      <protection/>
    </xf>
    <xf numFmtId="0" fontId="0" fillId="0" borderId="0" xfId="53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0" fillId="0" borderId="0" xfId="53" applyAlignment="1" applyProtection="1">
      <alignment horizontal="centerContinuous"/>
      <protection/>
    </xf>
    <xf numFmtId="0" fontId="8" fillId="0" borderId="0" xfId="53" applyFont="1" applyBorder="1" applyAlignment="1" applyProtection="1">
      <alignment horizontal="centerContinuous"/>
      <protection/>
    </xf>
    <xf numFmtId="0" fontId="0" fillId="0" borderId="53" xfId="53" applyBorder="1" applyAlignment="1" applyProtection="1">
      <alignment horizontal="centerContinuous"/>
      <protection/>
    </xf>
    <xf numFmtId="0" fontId="0" fillId="0" borderId="0" xfId="53" applyBorder="1" applyAlignment="1" applyProtection="1">
      <alignment horizontal="centerContinuous"/>
      <protection/>
    </xf>
    <xf numFmtId="0" fontId="0" fillId="0" borderId="0" xfId="53" applyAlignment="1" applyProtection="1">
      <alignment vertical="center"/>
      <protection/>
    </xf>
    <xf numFmtId="0" fontId="0" fillId="0" borderId="53" xfId="53" applyBorder="1" applyAlignment="1" applyProtection="1">
      <alignment vertical="center"/>
      <protection/>
    </xf>
    <xf numFmtId="0" fontId="0" fillId="0" borderId="0" xfId="53" applyBorder="1" applyAlignment="1" applyProtection="1">
      <alignment vertical="center"/>
      <protection/>
    </xf>
    <xf numFmtId="0" fontId="8" fillId="0" borderId="0" xfId="53" applyFont="1" applyAlignment="1" applyProtection="1">
      <alignment horizontal="left" wrapText="1"/>
      <protection/>
    </xf>
    <xf numFmtId="0" fontId="8" fillId="0" borderId="0" xfId="53" applyFont="1" applyAlignment="1" applyProtection="1">
      <alignment/>
      <protection/>
    </xf>
    <xf numFmtId="0" fontId="8" fillId="0" borderId="0" xfId="53" applyFont="1" applyBorder="1" applyAlignment="1" applyProtection="1">
      <alignment horizontal="left" wrapText="1"/>
      <protection/>
    </xf>
    <xf numFmtId="0" fontId="8" fillId="0" borderId="0" xfId="53" applyFont="1" applyBorder="1" applyAlignment="1" applyProtection="1">
      <alignment/>
      <protection/>
    </xf>
    <xf numFmtId="0" fontId="9" fillId="0" borderId="0" xfId="53" applyFont="1" applyBorder="1" applyAlignment="1" applyProtection="1">
      <alignment horizontal="left"/>
      <protection locked="0"/>
    </xf>
    <xf numFmtId="0" fontId="8" fillId="0" borderId="0" xfId="53" applyFont="1" applyAlignment="1" applyProtection="1">
      <alignment horizontal="right"/>
      <protection/>
    </xf>
    <xf numFmtId="0" fontId="8" fillId="0" borderId="0" xfId="53" applyFont="1" applyBorder="1" applyAlignment="1" applyProtection="1">
      <alignment horizontal="right"/>
      <protection/>
    </xf>
    <xf numFmtId="0" fontId="9" fillId="0" borderId="0" xfId="53" applyFont="1" applyAlignment="1" applyProtection="1">
      <alignment horizontal="left"/>
      <protection/>
    </xf>
    <xf numFmtId="0" fontId="9" fillId="0" borderId="0" xfId="53" applyFont="1" applyBorder="1" applyAlignment="1" applyProtection="1">
      <alignment horizontal="left"/>
      <protection/>
    </xf>
    <xf numFmtId="0" fontId="8" fillId="0" borderId="0" xfId="53" applyFont="1" applyAlignment="1" applyProtection="1">
      <alignment horizontal="centerContinuous"/>
      <protection/>
    </xf>
    <xf numFmtId="0" fontId="8" fillId="0" borderId="53" xfId="53" applyFont="1" applyBorder="1" applyAlignment="1" applyProtection="1">
      <alignment horizontal="centerContinuous"/>
      <protection/>
    </xf>
    <xf numFmtId="0" fontId="6" fillId="0" borderId="0" xfId="53" applyFont="1" applyAlignment="1" applyProtection="1">
      <alignment horizontal="left" wrapText="1"/>
      <protection locked="0"/>
    </xf>
    <xf numFmtId="0" fontId="1" fillId="0" borderId="0" xfId="53" applyFont="1" applyBorder="1" applyProtection="1">
      <alignment/>
      <protection locked="0"/>
    </xf>
    <xf numFmtId="187" fontId="1" fillId="0" borderId="0" xfId="53" applyNumberFormat="1" applyFont="1" applyAlignment="1" applyProtection="1">
      <alignment horizontal="left"/>
      <protection/>
    </xf>
    <xf numFmtId="0" fontId="19" fillId="0" borderId="0" xfId="53" applyFont="1" applyBorder="1" applyAlignment="1" applyProtection="1">
      <alignment horizontal="centerContinuous"/>
      <protection/>
    </xf>
    <xf numFmtId="0" fontId="19" fillId="0" borderId="0" xfId="53" applyFont="1" applyAlignment="1" applyProtection="1">
      <alignment horizontal="centerContinuous"/>
      <protection/>
    </xf>
    <xf numFmtId="0" fontId="18" fillId="0" borderId="0" xfId="53" applyFont="1" applyAlignment="1" applyProtection="1">
      <alignment horizontal="centerContinuous"/>
      <protection/>
    </xf>
    <xf numFmtId="0" fontId="18" fillId="0" borderId="0" xfId="53" applyFont="1" applyBorder="1" applyAlignment="1" applyProtection="1">
      <alignment horizontal="centerContinuous"/>
      <protection/>
    </xf>
    <xf numFmtId="0" fontId="6" fillId="0" borderId="54" xfId="0" applyFont="1" applyBorder="1" applyAlignment="1" applyProtection="1">
      <alignment horizontal="left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186" fontId="0" fillId="35" borderId="0" xfId="0" applyNumberFormat="1" applyFont="1" applyFill="1" applyAlignment="1" applyProtection="1">
      <alignment/>
      <protection/>
    </xf>
    <xf numFmtId="186" fontId="8" fillId="33" borderId="0" xfId="0" applyNumberFormat="1" applyFont="1" applyFill="1" applyAlignment="1" applyProtection="1">
      <alignment/>
      <protection/>
    </xf>
    <xf numFmtId="0" fontId="8" fillId="0" borderId="5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56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8" fillId="0" borderId="57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58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53" xfId="0" applyFont="1" applyBorder="1" applyAlignment="1" applyProtection="1">
      <alignment horizontal="center"/>
      <protection locked="0"/>
    </xf>
    <xf numFmtId="0" fontId="8" fillId="0" borderId="59" xfId="0" applyFont="1" applyBorder="1" applyAlignment="1" applyProtection="1">
      <alignment horizontal="center"/>
      <protection locked="0"/>
    </xf>
    <xf numFmtId="0" fontId="8" fillId="0" borderId="60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48" xfId="0" applyFont="1" applyBorder="1" applyAlignment="1" applyProtection="1">
      <alignment/>
      <protection locked="0"/>
    </xf>
    <xf numFmtId="0" fontId="8" fillId="0" borderId="49" xfId="0" applyFont="1" applyBorder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8" fillId="0" borderId="61" xfId="0" applyFont="1" applyBorder="1" applyAlignment="1" applyProtection="1">
      <alignment horizontal="center"/>
      <protection locked="0"/>
    </xf>
    <xf numFmtId="0" fontId="8" fillId="0" borderId="62" xfId="0" applyFont="1" applyBorder="1" applyAlignment="1" applyProtection="1">
      <alignment horizontal="center"/>
      <protection locked="0"/>
    </xf>
    <xf numFmtId="0" fontId="8" fillId="0" borderId="63" xfId="0" applyFont="1" applyBorder="1" applyAlignment="1" applyProtection="1">
      <alignment horizontal="center"/>
      <protection locked="0"/>
    </xf>
    <xf numFmtId="0" fontId="11" fillId="33" borderId="43" xfId="0" applyFont="1" applyFill="1" applyBorder="1" applyAlignment="1" applyProtection="1">
      <alignment wrapText="1"/>
      <protection/>
    </xf>
    <xf numFmtId="0" fontId="0" fillId="0" borderId="49" xfId="0" applyBorder="1" applyAlignment="1" applyProtection="1">
      <alignment wrapText="1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58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/>
      <protection/>
    </xf>
    <xf numFmtId="14" fontId="9" fillId="0" borderId="0" xfId="0" applyNumberFormat="1" applyFont="1" applyAlignment="1" applyProtection="1">
      <alignment horizontal="left"/>
      <protection locked="0"/>
    </xf>
    <xf numFmtId="20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5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5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53" applyFont="1" applyAlignment="1" applyProtection="1">
      <alignment horizontal="left"/>
      <protection locked="0"/>
    </xf>
    <xf numFmtId="1" fontId="9" fillId="0" borderId="0" xfId="53" applyNumberFormat="1" applyFont="1" applyBorder="1" applyAlignment="1" applyProtection="1">
      <alignment horizontal="left"/>
      <protection locked="0"/>
    </xf>
    <xf numFmtId="187" fontId="9" fillId="0" borderId="0" xfId="53" applyNumberFormat="1" applyFont="1" applyAlignment="1" applyProtection="1">
      <alignment horizontal="right"/>
      <protection locked="0"/>
    </xf>
    <xf numFmtId="0" fontId="8" fillId="0" borderId="0" xfId="53" applyFont="1" applyAlignment="1" applyProtection="1">
      <alignment/>
      <protection/>
    </xf>
    <xf numFmtId="0" fontId="0" fillId="0" borderId="0" xfId="53" applyAlignment="1" applyProtection="1">
      <alignment/>
      <protection/>
    </xf>
    <xf numFmtId="1" fontId="9" fillId="0" borderId="0" xfId="53" applyNumberFormat="1" applyFont="1" applyAlignment="1" applyProtection="1">
      <alignment horizontal="right"/>
      <protection locked="0"/>
    </xf>
    <xf numFmtId="0" fontId="9" fillId="0" borderId="0" xfId="53" applyFont="1" applyAlignment="1" applyProtection="1">
      <alignment horizontal="left" wrapText="1"/>
      <protection locked="0"/>
    </xf>
    <xf numFmtId="0" fontId="8" fillId="0" borderId="0" xfId="53" applyFont="1" applyAlignment="1" applyProtection="1">
      <alignment horizontal="right"/>
      <protection/>
    </xf>
    <xf numFmtId="0" fontId="0" fillId="0" borderId="0" xfId="53" applyAlignment="1" applyProtection="1">
      <alignment horizontal="right"/>
      <protection/>
    </xf>
    <xf numFmtId="0" fontId="9" fillId="0" borderId="0" xfId="53" applyFont="1" applyAlignment="1" applyProtection="1">
      <alignment horizontal="left"/>
      <protection locked="0"/>
    </xf>
    <xf numFmtId="0" fontId="6" fillId="0" borderId="0" xfId="53" applyFont="1" applyAlignment="1" applyProtection="1">
      <alignment horizontal="left" vertical="top" wrapText="1"/>
      <protection locked="0"/>
    </xf>
    <xf numFmtId="0" fontId="1" fillId="0" borderId="0" xfId="53" applyFont="1" applyAlignment="1" applyProtection="1">
      <alignment vertical="top" wrapText="1"/>
      <protection locked="0"/>
    </xf>
    <xf numFmtId="0" fontId="9" fillId="0" borderId="0" xfId="53" applyFont="1" applyBorder="1" applyAlignment="1" applyProtection="1">
      <alignment horizontal="left"/>
      <protection locked="0"/>
    </xf>
    <xf numFmtId="0" fontId="8" fillId="0" borderId="58" xfId="53" applyFont="1" applyBorder="1" applyAlignment="1" applyProtection="1">
      <alignment horizontal="center"/>
      <protection/>
    </xf>
    <xf numFmtId="0" fontId="0" fillId="0" borderId="53" xfId="53" applyBorder="1" applyAlignment="1" applyProtection="1">
      <alignment/>
      <protection/>
    </xf>
    <xf numFmtId="0" fontId="1" fillId="0" borderId="0" xfId="53" applyFont="1" applyAlignment="1" applyProtection="1">
      <alignment vertical="top"/>
      <protection locked="0"/>
    </xf>
    <xf numFmtId="0" fontId="8" fillId="0" borderId="0" xfId="53" applyFont="1" applyBorder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8" fillId="0" borderId="0" xfId="53" applyFont="1" applyBorder="1" applyAlignment="1" applyProtection="1">
      <alignment horizontal="right"/>
      <protection/>
    </xf>
    <xf numFmtId="0" fontId="1" fillId="0" borderId="0" xfId="53" applyFont="1" applyBorder="1" applyAlignment="1" applyProtection="1">
      <alignment horizontal="left"/>
      <protection locked="0"/>
    </xf>
    <xf numFmtId="0" fontId="9" fillId="0" borderId="0" xfId="53" applyFont="1" applyBorder="1" applyAlignment="1" applyProtection="1">
      <alignment horizontal="left" wrapText="1"/>
      <protection locked="0"/>
    </xf>
    <xf numFmtId="187" fontId="9" fillId="0" borderId="0" xfId="53" applyNumberFormat="1" applyFont="1" applyBorder="1" applyAlignment="1" applyProtection="1">
      <alignment horizontal="right"/>
      <protection locked="0"/>
    </xf>
    <xf numFmtId="0" fontId="6" fillId="0" borderId="0" xfId="53" applyFont="1" applyBorder="1" applyAlignment="1" applyProtection="1">
      <alignment horizontal="left" vertical="top" wrapText="1"/>
      <protection locked="0"/>
    </xf>
    <xf numFmtId="0" fontId="1" fillId="0" borderId="0" xfId="53" applyFont="1" applyBorder="1" applyAlignment="1" applyProtection="1">
      <alignment vertical="top"/>
      <protection locked="0"/>
    </xf>
    <xf numFmtId="1" fontId="9" fillId="0" borderId="0" xfId="53" applyNumberFormat="1" applyFont="1" applyBorder="1" applyAlignment="1" applyProtection="1">
      <alignment horizontal="right"/>
      <protection locked="0"/>
    </xf>
    <xf numFmtId="0" fontId="1" fillId="0" borderId="0" xfId="53" applyFont="1" applyBorder="1" applyAlignment="1" applyProtection="1">
      <alignment vertical="top" wrapText="1"/>
      <protection locked="0"/>
    </xf>
    <xf numFmtId="0" fontId="0" fillId="0" borderId="0" xfId="53" applyBorder="1" applyAlignment="1" applyProtection="1">
      <alignment horizontal="right"/>
      <protection/>
    </xf>
    <xf numFmtId="0" fontId="8" fillId="0" borderId="0" xfId="53" applyFont="1" applyBorder="1" applyAlignment="1" applyProtection="1">
      <alignment horizontal="center"/>
      <protection/>
    </xf>
    <xf numFmtId="0" fontId="11" fillId="33" borderId="43" xfId="0" applyFont="1" applyFill="1" applyBorder="1" applyAlignment="1" applyProtection="1">
      <alignment horizont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304800</xdr:colOff>
      <xdr:row>2</xdr:row>
      <xdr:rowOff>190500</xdr:rowOff>
    </xdr:to>
    <xdr:pic>
      <xdr:nvPicPr>
        <xdr:cNvPr id="1" name="Picture 10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304800</xdr:colOff>
      <xdr:row>2</xdr:row>
      <xdr:rowOff>190500</xdr:rowOff>
    </xdr:to>
    <xdr:pic>
      <xdr:nvPicPr>
        <xdr:cNvPr id="1" name="Picture 10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_ab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rlage EM - Männer"/>
      <sheetName val="Vorlage EM - Frauen"/>
      <sheetName val="Rekordprotokoll EM"/>
    </sheetNames>
    <sheetDataSet>
      <sheetData sheetId="0">
        <row r="1">
          <cell r="AL1">
            <v>2.6961</v>
          </cell>
          <cell r="AP1">
            <v>0.794358141</v>
          </cell>
        </row>
        <row r="2">
          <cell r="AP2">
            <v>174.393</v>
          </cell>
        </row>
        <row r="3">
          <cell r="AP3">
            <v>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4 (2)"/>
      <sheetName val="Athleten 2013"/>
      <sheetName val="Athleten 2008 (2)"/>
      <sheetName val="Athleten"/>
      <sheetName val="Athleten OGV"/>
      <sheetName val="Athldb"/>
      <sheetName val="Athleten 2014"/>
    </sheetNames>
    <sheetDataSet>
      <sheetData sheetId="1">
        <row r="1">
          <cell r="B1" t="str">
            <v>Bewertungsjahr</v>
          </cell>
          <cell r="E1" t="str">
            <v>Anzahl Athleten/innen</v>
          </cell>
        </row>
        <row r="2">
          <cell r="B2">
            <v>2013</v>
          </cell>
          <cell r="E2">
            <v>566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22</v>
          </cell>
          <cell r="E6" t="str">
            <v>U23</v>
          </cell>
          <cell r="F6" t="str">
            <v>M</v>
          </cell>
          <cell r="G6" t="str">
            <v>BAD</v>
          </cell>
        </row>
        <row r="7">
          <cell r="A7">
            <v>1457</v>
          </cell>
          <cell r="B7" t="str">
            <v>Burger Anton</v>
          </cell>
          <cell r="C7">
            <v>1959</v>
          </cell>
          <cell r="D7">
            <v>54</v>
          </cell>
          <cell r="E7" t="str">
            <v>AK-4</v>
          </cell>
          <cell r="F7" t="str">
            <v>M</v>
          </cell>
          <cell r="G7" t="str">
            <v>BAD</v>
          </cell>
        </row>
        <row r="8">
          <cell r="A8">
            <v>3367</v>
          </cell>
          <cell r="B8" t="str">
            <v>Dvorak Richard</v>
          </cell>
          <cell r="C8">
            <v>1975</v>
          </cell>
          <cell r="D8">
            <v>38</v>
          </cell>
          <cell r="E8" t="str">
            <v>AK-1</v>
          </cell>
          <cell r="F8" t="str">
            <v>M</v>
          </cell>
          <cell r="G8" t="str">
            <v>BAD</v>
          </cell>
        </row>
        <row r="9">
          <cell r="A9">
            <v>526</v>
          </cell>
          <cell r="B9" t="str">
            <v>Dvorak Rudolf</v>
          </cell>
          <cell r="C9">
            <v>1948</v>
          </cell>
          <cell r="D9">
            <v>65</v>
          </cell>
          <cell r="E9" t="str">
            <v>AK-7</v>
          </cell>
          <cell r="F9" t="str">
            <v>M</v>
          </cell>
          <cell r="G9" t="str">
            <v>BAD</v>
          </cell>
        </row>
        <row r="10">
          <cell r="A10">
            <v>4566</v>
          </cell>
          <cell r="B10" t="str">
            <v>Habibovic Admir</v>
          </cell>
          <cell r="C10">
            <v>1984</v>
          </cell>
          <cell r="D10">
            <v>29</v>
          </cell>
          <cell r="E10" t="str">
            <v>Allg. Klasse</v>
          </cell>
          <cell r="F10" t="str">
            <v>M</v>
          </cell>
          <cell r="G10" t="str">
            <v>BAD</v>
          </cell>
        </row>
        <row r="11">
          <cell r="A11">
            <v>4099</v>
          </cell>
          <cell r="B11" t="str">
            <v>Kaluzik Helmut</v>
          </cell>
          <cell r="C11">
            <v>1963</v>
          </cell>
          <cell r="D11">
            <v>50</v>
          </cell>
          <cell r="E11" t="str">
            <v>AK-4</v>
          </cell>
          <cell r="F11" t="str">
            <v>M</v>
          </cell>
          <cell r="G11" t="str">
            <v>BAD</v>
          </cell>
        </row>
        <row r="12">
          <cell r="A12">
            <v>4587</v>
          </cell>
          <cell r="B12" t="str">
            <v>Paylan Albin</v>
          </cell>
          <cell r="C12">
            <v>1992</v>
          </cell>
          <cell r="D12">
            <v>21</v>
          </cell>
          <cell r="E12" t="str">
            <v>U23</v>
          </cell>
          <cell r="F12" t="str">
            <v>M</v>
          </cell>
          <cell r="G12" t="str">
            <v>BAD</v>
          </cell>
        </row>
        <row r="13">
          <cell r="A13">
            <v>247</v>
          </cell>
          <cell r="B13" t="str">
            <v>Poucherk Maximilian</v>
          </cell>
          <cell r="C13">
            <v>1947</v>
          </cell>
          <cell r="D13">
            <v>66</v>
          </cell>
          <cell r="E13" t="str">
            <v>AK-7</v>
          </cell>
          <cell r="F13" t="str">
            <v>M</v>
          </cell>
          <cell r="G13" t="str">
            <v>BAD</v>
          </cell>
        </row>
        <row r="14">
          <cell r="A14">
            <v>514</v>
          </cell>
          <cell r="B14" t="str">
            <v>Steiner Friedrich</v>
          </cell>
          <cell r="C14">
            <v>1939</v>
          </cell>
          <cell r="D14">
            <v>74</v>
          </cell>
          <cell r="E14" t="str">
            <v>AK-8</v>
          </cell>
          <cell r="F14" t="str">
            <v>M</v>
          </cell>
          <cell r="G14" t="str">
            <v>BAD</v>
          </cell>
        </row>
        <row r="15">
          <cell r="A15">
            <v>4613</v>
          </cell>
          <cell r="B15" t="str">
            <v>Trnka Roland</v>
          </cell>
          <cell r="C15">
            <v>1972</v>
          </cell>
          <cell r="D15">
            <v>41</v>
          </cell>
          <cell r="E15" t="str">
            <v>AK-2</v>
          </cell>
          <cell r="F15" t="str">
            <v>M</v>
          </cell>
          <cell r="G15" t="str">
            <v>BAD</v>
          </cell>
        </row>
        <row r="16">
          <cell r="A16">
            <v>569</v>
          </cell>
          <cell r="B16" t="str">
            <v>Bohatschek Kurt</v>
          </cell>
          <cell r="C16">
            <v>1935</v>
          </cell>
          <cell r="D16">
            <v>78</v>
          </cell>
          <cell r="E16" t="str">
            <v>AK-9</v>
          </cell>
          <cell r="F16" t="str">
            <v>M</v>
          </cell>
          <cell r="G16" t="str">
            <v>BRF</v>
          </cell>
        </row>
        <row r="17">
          <cell r="A17">
            <v>4372</v>
          </cell>
          <cell r="B17" t="str">
            <v>Bohatschek Michael</v>
          </cell>
          <cell r="C17">
            <v>1990</v>
          </cell>
          <cell r="D17">
            <v>23</v>
          </cell>
          <cell r="E17" t="str">
            <v>U23</v>
          </cell>
          <cell r="F17" t="str">
            <v>M</v>
          </cell>
          <cell r="G17" t="str">
            <v>BRF</v>
          </cell>
        </row>
        <row r="18">
          <cell r="A18">
            <v>4657</v>
          </cell>
          <cell r="B18" t="str">
            <v>Holzlechner Mario</v>
          </cell>
          <cell r="C18">
            <v>1989</v>
          </cell>
          <cell r="D18">
            <v>24</v>
          </cell>
          <cell r="E18" t="str">
            <v>Allg. Klasse</v>
          </cell>
          <cell r="F18" t="str">
            <v>M</v>
          </cell>
          <cell r="G18" t="str">
            <v>BRF</v>
          </cell>
        </row>
        <row r="19">
          <cell r="A19">
            <v>851</v>
          </cell>
          <cell r="B19" t="str">
            <v>Huber Herbert, sen.</v>
          </cell>
          <cell r="C19">
            <v>1953</v>
          </cell>
          <cell r="D19">
            <v>60</v>
          </cell>
          <cell r="E19" t="str">
            <v>AK-6</v>
          </cell>
          <cell r="F19" t="str">
            <v>M</v>
          </cell>
          <cell r="G19" t="str">
            <v>BRF</v>
          </cell>
        </row>
        <row r="20">
          <cell r="A20">
            <v>4136</v>
          </cell>
          <cell r="B20" t="str">
            <v>Huber Werner</v>
          </cell>
          <cell r="C20">
            <v>1985</v>
          </cell>
          <cell r="D20">
            <v>28</v>
          </cell>
          <cell r="E20" t="str">
            <v>Allg. Klasse</v>
          </cell>
          <cell r="F20" t="str">
            <v>M</v>
          </cell>
          <cell r="G20" t="str">
            <v>BRF</v>
          </cell>
        </row>
        <row r="21">
          <cell r="A21">
            <v>3654</v>
          </cell>
          <cell r="B21" t="str">
            <v>Kammerer Hannes</v>
          </cell>
          <cell r="C21">
            <v>1963</v>
          </cell>
          <cell r="D21">
            <v>50</v>
          </cell>
          <cell r="E21" t="str">
            <v>AK-4</v>
          </cell>
          <cell r="F21" t="str">
            <v>M</v>
          </cell>
          <cell r="G21" t="str">
            <v>HAU</v>
          </cell>
        </row>
        <row r="22">
          <cell r="A22">
            <v>785</v>
          </cell>
          <cell r="B22" t="str">
            <v>Michalko Kurt</v>
          </cell>
          <cell r="C22">
            <v>1958</v>
          </cell>
          <cell r="D22">
            <v>55</v>
          </cell>
          <cell r="E22" t="str">
            <v>AK-5</v>
          </cell>
          <cell r="F22" t="str">
            <v>M</v>
          </cell>
          <cell r="G22" t="str">
            <v>BRF</v>
          </cell>
        </row>
        <row r="23">
          <cell r="A23">
            <v>2452</v>
          </cell>
          <cell r="B23" t="str">
            <v>Pomberg Johann</v>
          </cell>
          <cell r="C23">
            <v>1952</v>
          </cell>
          <cell r="D23">
            <v>61</v>
          </cell>
          <cell r="E23" t="str">
            <v>AK-6</v>
          </cell>
          <cell r="F23" t="str">
            <v>M</v>
          </cell>
          <cell r="G23" t="str">
            <v>BRF</v>
          </cell>
        </row>
        <row r="24">
          <cell r="A24">
            <v>3872</v>
          </cell>
          <cell r="B24" t="str">
            <v>Ritter Georg</v>
          </cell>
          <cell r="C24">
            <v>1980</v>
          </cell>
          <cell r="D24">
            <v>33</v>
          </cell>
          <cell r="E24" t="str">
            <v>Allg. Klasse</v>
          </cell>
          <cell r="F24" t="str">
            <v>M</v>
          </cell>
          <cell r="G24" t="str">
            <v>BRF</v>
          </cell>
        </row>
        <row r="25">
          <cell r="A25">
            <v>4762</v>
          </cell>
          <cell r="B25" t="str">
            <v>Studeny Andreas</v>
          </cell>
          <cell r="C25">
            <v>1984</v>
          </cell>
          <cell r="D25">
            <v>29</v>
          </cell>
          <cell r="E25" t="str">
            <v>Allg. Klasse</v>
          </cell>
          <cell r="F25" t="str">
            <v>M</v>
          </cell>
          <cell r="G25" t="str">
            <v>BRF</v>
          </cell>
        </row>
        <row r="26">
          <cell r="A26">
            <v>4632</v>
          </cell>
          <cell r="B26" t="str">
            <v>Auerbach Lukas</v>
          </cell>
          <cell r="C26">
            <v>1996</v>
          </cell>
          <cell r="D26">
            <v>17</v>
          </cell>
          <cell r="E26" t="str">
            <v>U17-Jugend A</v>
          </cell>
          <cell r="F26" t="str">
            <v>M</v>
          </cell>
          <cell r="G26" t="str">
            <v>BRU</v>
          </cell>
        </row>
        <row r="27">
          <cell r="A27">
            <v>4275</v>
          </cell>
          <cell r="B27" t="str">
            <v>Heinz Thomas</v>
          </cell>
          <cell r="C27">
            <v>1974</v>
          </cell>
          <cell r="D27">
            <v>39</v>
          </cell>
          <cell r="E27" t="str">
            <v>AK-1</v>
          </cell>
          <cell r="F27" t="str">
            <v>M</v>
          </cell>
          <cell r="G27" t="str">
            <v>BRU</v>
          </cell>
        </row>
        <row r="28">
          <cell r="A28">
            <v>3813</v>
          </cell>
          <cell r="B28" t="str">
            <v>Kittenberger Anton</v>
          </cell>
          <cell r="C28">
            <v>1949</v>
          </cell>
          <cell r="D28">
            <v>64</v>
          </cell>
          <cell r="E28" t="str">
            <v>AK-6</v>
          </cell>
          <cell r="F28" t="str">
            <v>M</v>
          </cell>
          <cell r="G28" t="str">
            <v>BRU</v>
          </cell>
        </row>
        <row r="29">
          <cell r="A29">
            <v>3807</v>
          </cell>
          <cell r="B29" t="str">
            <v>Kittenberger Ronald</v>
          </cell>
          <cell r="C29">
            <v>1979</v>
          </cell>
          <cell r="D29">
            <v>34</v>
          </cell>
          <cell r="E29" t="str">
            <v>Allg. Klasse</v>
          </cell>
          <cell r="F29" t="str">
            <v>M</v>
          </cell>
          <cell r="G29" t="str">
            <v>BRU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22</v>
          </cell>
          <cell r="E30" t="str">
            <v>U23</v>
          </cell>
          <cell r="F30" t="str">
            <v>M</v>
          </cell>
          <cell r="G30" t="str">
            <v>BRU</v>
          </cell>
        </row>
        <row r="31">
          <cell r="A31">
            <v>4783</v>
          </cell>
          <cell r="B31" t="str">
            <v>Mann Alexander</v>
          </cell>
          <cell r="C31">
            <v>1979</v>
          </cell>
          <cell r="D31">
            <v>34</v>
          </cell>
          <cell r="E31" t="str">
            <v>Allg. Klasse</v>
          </cell>
          <cell r="F31" t="str">
            <v>M</v>
          </cell>
          <cell r="G31" t="str">
            <v>BRU</v>
          </cell>
        </row>
        <row r="32">
          <cell r="A32">
            <v>4763</v>
          </cell>
          <cell r="B32" t="str">
            <v>Metaj Engjell</v>
          </cell>
          <cell r="C32">
            <v>1999</v>
          </cell>
          <cell r="D32">
            <v>14</v>
          </cell>
          <cell r="E32" t="str">
            <v>U15-Jugend B</v>
          </cell>
          <cell r="F32" t="str">
            <v>M</v>
          </cell>
          <cell r="G32" t="str">
            <v>BRU</v>
          </cell>
        </row>
        <row r="33">
          <cell r="A33">
            <v>3449</v>
          </cell>
          <cell r="B33" t="str">
            <v>Petrik Fritz</v>
          </cell>
          <cell r="C33">
            <v>1954</v>
          </cell>
          <cell r="D33">
            <v>59</v>
          </cell>
          <cell r="E33" t="str">
            <v>AK-5</v>
          </cell>
          <cell r="F33" t="str">
            <v>M</v>
          </cell>
          <cell r="G33" t="str">
            <v>BRU</v>
          </cell>
        </row>
        <row r="34">
          <cell r="A34">
            <v>4017</v>
          </cell>
          <cell r="B34" t="str">
            <v>Petrik Harald</v>
          </cell>
          <cell r="C34">
            <v>1975</v>
          </cell>
          <cell r="D34">
            <v>38</v>
          </cell>
          <cell r="E34" t="str">
            <v>AK-1</v>
          </cell>
          <cell r="F34" t="str">
            <v>M</v>
          </cell>
          <cell r="G34" t="str">
            <v>BRU</v>
          </cell>
        </row>
        <row r="35">
          <cell r="A35">
            <v>4072</v>
          </cell>
          <cell r="B35" t="str">
            <v>Savonith Markus</v>
          </cell>
          <cell r="C35">
            <v>1978</v>
          </cell>
          <cell r="D35">
            <v>35</v>
          </cell>
          <cell r="E35" t="str">
            <v>AK-1</v>
          </cell>
          <cell r="F35" t="str">
            <v>M</v>
          </cell>
          <cell r="G35" t="str">
            <v>BRU</v>
          </cell>
        </row>
        <row r="36">
          <cell r="A36">
            <v>524</v>
          </cell>
          <cell r="B36" t="str">
            <v>Savonith Wolfgang</v>
          </cell>
          <cell r="C36">
            <v>1943</v>
          </cell>
          <cell r="D36">
            <v>70</v>
          </cell>
          <cell r="E36" t="str">
            <v>AK-8</v>
          </cell>
          <cell r="F36" t="str">
            <v>M</v>
          </cell>
          <cell r="G36" t="str">
            <v>BRU</v>
          </cell>
        </row>
        <row r="37">
          <cell r="A37">
            <v>4309</v>
          </cell>
          <cell r="B37" t="str">
            <v>Sukopp Lena</v>
          </cell>
          <cell r="C37">
            <v>1988</v>
          </cell>
          <cell r="D37">
            <v>25</v>
          </cell>
          <cell r="E37" t="str">
            <v>Allg. Klasse</v>
          </cell>
          <cell r="F37" t="str">
            <v>W</v>
          </cell>
          <cell r="G37" t="str">
            <v>BRU</v>
          </cell>
        </row>
        <row r="38">
          <cell r="A38">
            <v>4714</v>
          </cell>
          <cell r="B38" t="str">
            <v>Bauer Philipp-Leon</v>
          </cell>
          <cell r="C38">
            <v>1989</v>
          </cell>
          <cell r="D38">
            <v>24</v>
          </cell>
          <cell r="E38" t="str">
            <v>Allg. Klasse</v>
          </cell>
          <cell r="F38" t="str">
            <v>M</v>
          </cell>
          <cell r="G38" t="str">
            <v>GIC</v>
          </cell>
        </row>
        <row r="39">
          <cell r="A39">
            <v>4527</v>
          </cell>
          <cell r="B39" t="str">
            <v>Faltin Cäcilia</v>
          </cell>
          <cell r="C39">
            <v>1987</v>
          </cell>
          <cell r="D39">
            <v>26</v>
          </cell>
          <cell r="E39" t="str">
            <v>Allg. Klasse</v>
          </cell>
          <cell r="F39" t="str">
            <v>W</v>
          </cell>
          <cell r="G39" t="str">
            <v>GIC</v>
          </cell>
        </row>
        <row r="40">
          <cell r="A40">
            <v>4575</v>
          </cell>
          <cell r="B40" t="str">
            <v>Forster Philipp</v>
          </cell>
          <cell r="C40">
            <v>1994</v>
          </cell>
          <cell r="D40">
            <v>19</v>
          </cell>
          <cell r="E40" t="str">
            <v>U20-Junioren</v>
          </cell>
          <cell r="F40" t="str">
            <v>M</v>
          </cell>
          <cell r="G40" t="str">
            <v>GIC</v>
          </cell>
        </row>
        <row r="41">
          <cell r="A41">
            <v>4512</v>
          </cell>
          <cell r="B41" t="str">
            <v>Gmeiner Ronald</v>
          </cell>
          <cell r="C41">
            <v>1990</v>
          </cell>
          <cell r="D41">
            <v>23</v>
          </cell>
          <cell r="E41" t="str">
            <v>U23</v>
          </cell>
          <cell r="F41" t="str">
            <v>M</v>
          </cell>
          <cell r="G41" t="str">
            <v>GIC</v>
          </cell>
        </row>
        <row r="42">
          <cell r="A42">
            <v>4594</v>
          </cell>
          <cell r="B42" t="str">
            <v>Goldschmidt Petra</v>
          </cell>
          <cell r="C42">
            <v>1989</v>
          </cell>
          <cell r="D42">
            <v>24</v>
          </cell>
          <cell r="E42" t="str">
            <v>Allg. Klasse</v>
          </cell>
          <cell r="F42" t="str">
            <v>W</v>
          </cell>
          <cell r="G42" t="str">
            <v>GIC</v>
          </cell>
        </row>
        <row r="43">
          <cell r="A43">
            <v>4698</v>
          </cell>
          <cell r="B43" t="str">
            <v>Haller Katharina</v>
          </cell>
          <cell r="C43">
            <v>1995</v>
          </cell>
          <cell r="D43">
            <v>18</v>
          </cell>
          <cell r="E43" t="str">
            <v>U20-Junioren</v>
          </cell>
          <cell r="F43" t="str">
            <v>W</v>
          </cell>
          <cell r="G43" t="str">
            <v>GIC</v>
          </cell>
        </row>
        <row r="44">
          <cell r="A44">
            <v>4778</v>
          </cell>
          <cell r="B44" t="str">
            <v>Jedinger Dagmar</v>
          </cell>
          <cell r="C44">
            <v>1975</v>
          </cell>
          <cell r="D44">
            <v>38</v>
          </cell>
          <cell r="E44" t="str">
            <v>AK-1</v>
          </cell>
          <cell r="F44" t="str">
            <v>W</v>
          </cell>
          <cell r="G44" t="str">
            <v>GIC</v>
          </cell>
        </row>
        <row r="45">
          <cell r="A45">
            <v>4717</v>
          </cell>
          <cell r="B45" t="str">
            <v>Koy Lukas</v>
          </cell>
          <cell r="C45">
            <v>1998</v>
          </cell>
          <cell r="D45">
            <v>15</v>
          </cell>
          <cell r="E45" t="str">
            <v>U15-Jugend B</v>
          </cell>
          <cell r="F45" t="str">
            <v>M</v>
          </cell>
          <cell r="G45" t="str">
            <v>GIC</v>
          </cell>
        </row>
        <row r="46">
          <cell r="A46">
            <v>4555</v>
          </cell>
          <cell r="B46" t="str">
            <v>Leister Alexander</v>
          </cell>
          <cell r="C46">
            <v>1993</v>
          </cell>
          <cell r="D46">
            <v>20</v>
          </cell>
          <cell r="E46" t="str">
            <v>U20-Junioren</v>
          </cell>
          <cell r="F46" t="str">
            <v>M</v>
          </cell>
          <cell r="G46" t="str">
            <v>GIC</v>
          </cell>
        </row>
        <row r="47">
          <cell r="A47">
            <v>4779</v>
          </cell>
          <cell r="B47" t="str">
            <v>Mitterling Andrea</v>
          </cell>
          <cell r="C47">
            <v>1982</v>
          </cell>
          <cell r="D47">
            <v>31</v>
          </cell>
          <cell r="E47" t="str">
            <v>Allg. Klasse</v>
          </cell>
          <cell r="F47" t="str">
            <v>W</v>
          </cell>
          <cell r="G47" t="str">
            <v>GIC</v>
          </cell>
        </row>
        <row r="48">
          <cell r="A48">
            <v>4561</v>
          </cell>
          <cell r="B48" t="str">
            <v>Müller Nicole</v>
          </cell>
          <cell r="C48">
            <v>1994</v>
          </cell>
          <cell r="D48">
            <v>19</v>
          </cell>
          <cell r="E48" t="str">
            <v>U20-Junioren</v>
          </cell>
          <cell r="F48" t="str">
            <v>W</v>
          </cell>
          <cell r="G48" t="str">
            <v>GIC</v>
          </cell>
        </row>
        <row r="49">
          <cell r="A49">
            <v>4713</v>
          </cell>
          <cell r="B49" t="str">
            <v>Pichler Patrick</v>
          </cell>
          <cell r="C49">
            <v>1981</v>
          </cell>
          <cell r="D49">
            <v>32</v>
          </cell>
          <cell r="E49" t="str">
            <v>Allg. Klasse</v>
          </cell>
          <cell r="F49" t="str">
            <v>M</v>
          </cell>
          <cell r="G49" t="str">
            <v>GIC</v>
          </cell>
        </row>
        <row r="50">
          <cell r="A50">
            <v>4500</v>
          </cell>
          <cell r="B50" t="str">
            <v>Pfeiffer Friederike, Mag.</v>
          </cell>
          <cell r="C50">
            <v>1952</v>
          </cell>
          <cell r="D50">
            <v>61</v>
          </cell>
          <cell r="E50" t="str">
            <v>AK-6</v>
          </cell>
          <cell r="F50" t="str">
            <v>W</v>
          </cell>
          <cell r="G50" t="str">
            <v>GIC</v>
          </cell>
        </row>
        <row r="51">
          <cell r="A51">
            <v>4700</v>
          </cell>
          <cell r="B51" t="str">
            <v>Pöttinger Marcel</v>
          </cell>
          <cell r="C51">
            <v>1997</v>
          </cell>
          <cell r="D51">
            <v>16</v>
          </cell>
          <cell r="E51" t="str">
            <v>U17-Jugend A</v>
          </cell>
          <cell r="F51" t="str">
            <v>M</v>
          </cell>
          <cell r="G51" t="str">
            <v>GIC</v>
          </cell>
        </row>
        <row r="52">
          <cell r="A52">
            <v>4699</v>
          </cell>
          <cell r="B52" t="str">
            <v>Pöttinger Mario</v>
          </cell>
          <cell r="C52">
            <v>1997</v>
          </cell>
          <cell r="D52">
            <v>16</v>
          </cell>
          <cell r="E52" t="str">
            <v>U17-Jugend A</v>
          </cell>
          <cell r="F52" t="str">
            <v>M</v>
          </cell>
          <cell r="G52" t="str">
            <v>GIC</v>
          </cell>
        </row>
        <row r="53">
          <cell r="A53">
            <v>4751</v>
          </cell>
          <cell r="B53" t="str">
            <v>Rogy Roberta</v>
          </cell>
          <cell r="C53">
            <v>1989</v>
          </cell>
          <cell r="D53">
            <v>24</v>
          </cell>
          <cell r="E53" t="str">
            <v>Allg. Klasse</v>
          </cell>
          <cell r="F53" t="str">
            <v>W</v>
          </cell>
          <cell r="G53" t="str">
            <v>GIC</v>
          </cell>
        </row>
        <row r="54">
          <cell r="A54">
            <v>4799</v>
          </cell>
          <cell r="B54" t="str">
            <v>Schmitz Maximilian</v>
          </cell>
          <cell r="C54">
            <v>1999</v>
          </cell>
          <cell r="D54">
            <v>14</v>
          </cell>
          <cell r="E54" t="str">
            <v>U15-Jugend B</v>
          </cell>
          <cell r="F54" t="str">
            <v>M</v>
          </cell>
          <cell r="G54" t="str">
            <v>GIC</v>
          </cell>
        </row>
        <row r="55">
          <cell r="A55">
            <v>4770</v>
          </cell>
          <cell r="B55" t="str">
            <v>Steinbrecher Roman</v>
          </cell>
          <cell r="C55">
            <v>1999</v>
          </cell>
          <cell r="D55">
            <v>14</v>
          </cell>
          <cell r="E55" t="str">
            <v>U15-Jugend B</v>
          </cell>
          <cell r="F55" t="str">
            <v>M</v>
          </cell>
          <cell r="G55" t="str">
            <v>GIC</v>
          </cell>
        </row>
        <row r="56">
          <cell r="A56">
            <v>3905</v>
          </cell>
          <cell r="B56" t="str">
            <v>Steinbrecher Sonja</v>
          </cell>
          <cell r="C56">
            <v>1969</v>
          </cell>
          <cell r="D56">
            <v>44</v>
          </cell>
          <cell r="E56" t="str">
            <v>AK-2</v>
          </cell>
          <cell r="F56" t="str">
            <v>W</v>
          </cell>
          <cell r="G56" t="str">
            <v>GIC</v>
          </cell>
        </row>
        <row r="57">
          <cell r="A57">
            <v>4518</v>
          </cell>
          <cell r="B57" t="str">
            <v>Tichy Alexandra</v>
          </cell>
          <cell r="C57">
            <v>1990</v>
          </cell>
          <cell r="D57">
            <v>23</v>
          </cell>
          <cell r="E57" t="str">
            <v>U23</v>
          </cell>
          <cell r="F57" t="str">
            <v>W</v>
          </cell>
          <cell r="G57" t="str">
            <v>GIC</v>
          </cell>
        </row>
        <row r="58">
          <cell r="A58">
            <v>4667</v>
          </cell>
          <cell r="B58" t="str">
            <v>Ulmer-Wolf Anneliese</v>
          </cell>
          <cell r="C58">
            <v>1949</v>
          </cell>
          <cell r="D58">
            <v>64</v>
          </cell>
          <cell r="E58" t="str">
            <v>AK-6</v>
          </cell>
          <cell r="F58" t="str">
            <v>W</v>
          </cell>
          <cell r="G58" t="str">
            <v>GIC</v>
          </cell>
        </row>
        <row r="59">
          <cell r="A59">
            <v>4752</v>
          </cell>
          <cell r="B59" t="str">
            <v>Weiss Jakob</v>
          </cell>
          <cell r="C59">
            <v>1993</v>
          </cell>
          <cell r="D59">
            <v>20</v>
          </cell>
          <cell r="E59" t="str">
            <v>U20-Junioren</v>
          </cell>
          <cell r="F59" t="str">
            <v>M</v>
          </cell>
          <cell r="G59" t="str">
            <v>GIC</v>
          </cell>
        </row>
        <row r="60">
          <cell r="A60">
            <v>4714</v>
          </cell>
          <cell r="B60" t="str">
            <v>Bauer Philipp-Leon</v>
          </cell>
          <cell r="C60">
            <v>1989</v>
          </cell>
          <cell r="D60">
            <v>24</v>
          </cell>
          <cell r="E60" t="str">
            <v>Allg. Klasse</v>
          </cell>
          <cell r="F60" t="str">
            <v>M</v>
          </cell>
          <cell r="G60" t="str">
            <v>GIC</v>
          </cell>
        </row>
        <row r="61">
          <cell r="A61">
            <v>3494</v>
          </cell>
          <cell r="B61" t="str">
            <v>Beilschmied Michael</v>
          </cell>
          <cell r="C61">
            <v>1976</v>
          </cell>
          <cell r="D61">
            <v>37</v>
          </cell>
          <cell r="E61" t="str">
            <v>AK-1</v>
          </cell>
          <cell r="F61" t="str">
            <v>M</v>
          </cell>
          <cell r="G61" t="str">
            <v>HAR</v>
          </cell>
        </row>
        <row r="62">
          <cell r="A62">
            <v>4313</v>
          </cell>
          <cell r="B62" t="str">
            <v>Fleischer Manfred</v>
          </cell>
          <cell r="C62">
            <v>1989</v>
          </cell>
          <cell r="D62">
            <v>24</v>
          </cell>
          <cell r="E62" t="str">
            <v>Allg. Klasse</v>
          </cell>
          <cell r="F62" t="str">
            <v>M</v>
          </cell>
          <cell r="G62" t="str">
            <v>HAR</v>
          </cell>
        </row>
        <row r="63">
          <cell r="A63">
            <v>4575</v>
          </cell>
          <cell r="B63" t="str">
            <v>Forster Philipp</v>
          </cell>
          <cell r="C63">
            <v>1994</v>
          </cell>
          <cell r="D63">
            <v>19</v>
          </cell>
          <cell r="E63" t="str">
            <v>U20-Junioren</v>
          </cell>
          <cell r="F63" t="str">
            <v>M</v>
          </cell>
          <cell r="G63" t="str">
            <v>GIC</v>
          </cell>
        </row>
        <row r="64">
          <cell r="A64">
            <v>4443</v>
          </cell>
          <cell r="B64" t="str">
            <v>Grubmüller Anton</v>
          </cell>
          <cell r="C64">
            <v>1977</v>
          </cell>
          <cell r="D64">
            <v>36</v>
          </cell>
          <cell r="E64" t="str">
            <v>AK-1</v>
          </cell>
          <cell r="F64" t="str">
            <v>M</v>
          </cell>
          <cell r="G64" t="str">
            <v>HAR</v>
          </cell>
        </row>
        <row r="65">
          <cell r="A65">
            <v>4231</v>
          </cell>
          <cell r="B65" t="str">
            <v>Grubmüller Jürgen</v>
          </cell>
          <cell r="C65">
            <v>1981</v>
          </cell>
          <cell r="D65">
            <v>32</v>
          </cell>
          <cell r="E65" t="str">
            <v>Allg. Klasse</v>
          </cell>
          <cell r="F65" t="str">
            <v>M</v>
          </cell>
          <cell r="G65" t="str">
            <v>HAR</v>
          </cell>
        </row>
        <row r="66">
          <cell r="A66">
            <v>4512</v>
          </cell>
          <cell r="B66" t="str">
            <v>Gmeiner Ronald</v>
          </cell>
          <cell r="C66">
            <v>1990</v>
          </cell>
          <cell r="D66">
            <v>23</v>
          </cell>
          <cell r="E66" t="str">
            <v>U23</v>
          </cell>
          <cell r="F66" t="str">
            <v>M</v>
          </cell>
          <cell r="G66" t="str">
            <v>GIC</v>
          </cell>
        </row>
        <row r="67">
          <cell r="A67">
            <v>4326</v>
          </cell>
          <cell r="B67" t="str">
            <v>Kugler Gerald</v>
          </cell>
          <cell r="C67">
            <v>1990</v>
          </cell>
          <cell r="D67">
            <v>23</v>
          </cell>
          <cell r="E67" t="str">
            <v>U23</v>
          </cell>
          <cell r="F67" t="str">
            <v>M</v>
          </cell>
          <cell r="G67" t="str">
            <v>HAR</v>
          </cell>
        </row>
        <row r="68">
          <cell r="A68">
            <v>4463</v>
          </cell>
          <cell r="B68" t="str">
            <v>Molterer Michael</v>
          </cell>
          <cell r="C68">
            <v>1989</v>
          </cell>
          <cell r="D68">
            <v>24</v>
          </cell>
          <cell r="E68" t="str">
            <v>Allg. Klasse</v>
          </cell>
          <cell r="F68" t="str">
            <v>M</v>
          </cell>
          <cell r="G68" t="str">
            <v>HAR</v>
          </cell>
        </row>
        <row r="69">
          <cell r="A69">
            <v>4755</v>
          </cell>
          <cell r="B69" t="str">
            <v>Öllerer Maximilian</v>
          </cell>
          <cell r="C69">
            <v>1988</v>
          </cell>
          <cell r="D69">
            <v>25</v>
          </cell>
          <cell r="E69" t="str">
            <v>Allg. Klasse</v>
          </cell>
          <cell r="F69" t="str">
            <v>M</v>
          </cell>
          <cell r="G69" t="str">
            <v>HAR</v>
          </cell>
        </row>
        <row r="70">
          <cell r="A70">
            <v>4421</v>
          </cell>
          <cell r="B70" t="str">
            <v>Zeinlinger Andreas jun.</v>
          </cell>
          <cell r="C70">
            <v>1991</v>
          </cell>
          <cell r="D70">
            <v>22</v>
          </cell>
          <cell r="E70" t="str">
            <v>U23</v>
          </cell>
          <cell r="F70" t="str">
            <v>M</v>
          </cell>
          <cell r="G70" t="str">
            <v>HAR</v>
          </cell>
        </row>
        <row r="71">
          <cell r="A71">
            <v>4772</v>
          </cell>
          <cell r="B71" t="str">
            <v>Parmetler Gregory</v>
          </cell>
          <cell r="C71">
            <v>1996</v>
          </cell>
          <cell r="D71">
            <v>17</v>
          </cell>
          <cell r="E71" t="str">
            <v>U17-Jugend A</v>
          </cell>
          <cell r="F71" t="str">
            <v>M</v>
          </cell>
          <cell r="G71" t="str">
            <v>KLO</v>
          </cell>
        </row>
        <row r="72">
          <cell r="A72">
            <v>4633</v>
          </cell>
          <cell r="B72" t="str">
            <v>Weiss Mathias</v>
          </cell>
          <cell r="C72">
            <v>1994</v>
          </cell>
          <cell r="D72">
            <v>19</v>
          </cell>
          <cell r="E72" t="str">
            <v>U20-Junioren</v>
          </cell>
          <cell r="F72" t="str">
            <v>M</v>
          </cell>
          <cell r="G72" t="str">
            <v>KLO</v>
          </cell>
        </row>
        <row r="73">
          <cell r="A73">
            <v>4619</v>
          </cell>
          <cell r="B73" t="str">
            <v>Zivkovic Aleksandar</v>
          </cell>
          <cell r="C73">
            <v>1991</v>
          </cell>
          <cell r="D73">
            <v>22</v>
          </cell>
          <cell r="E73" t="str">
            <v>U23</v>
          </cell>
          <cell r="F73" t="str">
            <v>M</v>
          </cell>
          <cell r="G73" t="str">
            <v>KLO</v>
          </cell>
        </row>
        <row r="74">
          <cell r="A74">
            <v>4543</v>
          </cell>
          <cell r="B74" t="str">
            <v>Zivkovic Milos</v>
          </cell>
          <cell r="C74">
            <v>1992</v>
          </cell>
          <cell r="D74">
            <v>21</v>
          </cell>
          <cell r="E74" t="str">
            <v>U23</v>
          </cell>
          <cell r="F74" t="str">
            <v>M</v>
          </cell>
          <cell r="G74" t="str">
            <v>KLO</v>
          </cell>
        </row>
        <row r="75">
          <cell r="A75">
            <v>4703</v>
          </cell>
          <cell r="B75" t="str">
            <v>Fischer David</v>
          </cell>
          <cell r="C75">
            <v>1998</v>
          </cell>
          <cell r="D75">
            <v>15</v>
          </cell>
          <cell r="E75" t="str">
            <v>U15-Jugend B</v>
          </cell>
          <cell r="F75" t="str">
            <v>M</v>
          </cell>
          <cell r="G75" t="str">
            <v>KRE</v>
          </cell>
        </row>
        <row r="76">
          <cell r="A76">
            <v>2797</v>
          </cell>
          <cell r="B76" t="str">
            <v>Fischer Ewald</v>
          </cell>
          <cell r="C76">
            <v>1970</v>
          </cell>
          <cell r="D76">
            <v>43</v>
          </cell>
          <cell r="E76" t="str">
            <v>AK-2</v>
          </cell>
          <cell r="F76" t="str">
            <v>M</v>
          </cell>
          <cell r="G76" t="str">
            <v>KRE</v>
          </cell>
        </row>
        <row r="77">
          <cell r="A77">
            <v>4706</v>
          </cell>
          <cell r="B77" t="str">
            <v>Gruber Florian, Dipl.Ing.</v>
          </cell>
          <cell r="C77">
            <v>1976</v>
          </cell>
          <cell r="D77">
            <v>37</v>
          </cell>
          <cell r="E77" t="str">
            <v>AK-1</v>
          </cell>
          <cell r="F77" t="str">
            <v>M</v>
          </cell>
          <cell r="G77" t="str">
            <v>KRE</v>
          </cell>
        </row>
        <row r="78">
          <cell r="A78">
            <v>4609</v>
          </cell>
          <cell r="B78" t="str">
            <v>Koch Florian</v>
          </cell>
          <cell r="C78">
            <v>1996</v>
          </cell>
          <cell r="D78">
            <v>17</v>
          </cell>
          <cell r="E78" t="str">
            <v>U17-Jugend A</v>
          </cell>
          <cell r="F78" t="str">
            <v>M</v>
          </cell>
          <cell r="G78" t="str">
            <v>KRE</v>
          </cell>
        </row>
        <row r="79">
          <cell r="A79">
            <v>3187</v>
          </cell>
          <cell r="B79" t="str">
            <v>Koch Markus</v>
          </cell>
          <cell r="C79">
            <v>1968</v>
          </cell>
          <cell r="D79">
            <v>45</v>
          </cell>
          <cell r="E79" t="str">
            <v>AK-3</v>
          </cell>
          <cell r="F79" t="str">
            <v>M</v>
          </cell>
          <cell r="G79" t="str">
            <v>KRE</v>
          </cell>
        </row>
        <row r="80">
          <cell r="A80">
            <v>3671</v>
          </cell>
          <cell r="B80" t="str">
            <v>Fenzl Edith</v>
          </cell>
          <cell r="C80">
            <v>1964</v>
          </cell>
          <cell r="D80">
            <v>49</v>
          </cell>
          <cell r="E80" t="str">
            <v>AK-3</v>
          </cell>
          <cell r="F80" t="str">
            <v>W</v>
          </cell>
          <cell r="G80" t="str">
            <v>KRD</v>
          </cell>
        </row>
        <row r="81">
          <cell r="A81">
            <v>3595</v>
          </cell>
          <cell r="B81" t="str">
            <v>Fenzl Josef sen.</v>
          </cell>
          <cell r="C81">
            <v>1960</v>
          </cell>
          <cell r="D81">
            <v>53</v>
          </cell>
          <cell r="E81" t="str">
            <v>AK-4</v>
          </cell>
          <cell r="F81" t="str">
            <v>M</v>
          </cell>
          <cell r="G81" t="str">
            <v>KRD</v>
          </cell>
        </row>
        <row r="82">
          <cell r="A82">
            <v>4771</v>
          </cell>
          <cell r="B82" t="str">
            <v>Aflenzer Maximilian</v>
          </cell>
          <cell r="C82">
            <v>1999</v>
          </cell>
          <cell r="D82">
            <v>14</v>
          </cell>
          <cell r="E82" t="str">
            <v>U15-Jugend B</v>
          </cell>
          <cell r="F82" t="str">
            <v>M</v>
          </cell>
          <cell r="G82" t="str">
            <v>LAL</v>
          </cell>
        </row>
        <row r="83">
          <cell r="A83">
            <v>4426</v>
          </cell>
          <cell r="B83" t="str">
            <v>Doppler Florian</v>
          </cell>
          <cell r="C83">
            <v>1992</v>
          </cell>
          <cell r="D83">
            <v>21</v>
          </cell>
          <cell r="E83" t="str">
            <v>U23</v>
          </cell>
          <cell r="F83" t="str">
            <v>M</v>
          </cell>
          <cell r="G83" t="str">
            <v>LAL</v>
          </cell>
        </row>
        <row r="84">
          <cell r="A84">
            <v>4232</v>
          </cell>
          <cell r="B84" t="str">
            <v>Fleis Christian</v>
          </cell>
          <cell r="C84">
            <v>1975</v>
          </cell>
          <cell r="D84">
            <v>38</v>
          </cell>
          <cell r="E84" t="str">
            <v>AK-1</v>
          </cell>
          <cell r="F84" t="str">
            <v>M</v>
          </cell>
          <cell r="G84" t="str">
            <v>LAL</v>
          </cell>
        </row>
        <row r="85">
          <cell r="A85">
            <v>4626</v>
          </cell>
          <cell r="B85" t="str">
            <v>Förstel Michael</v>
          </cell>
          <cell r="C85">
            <v>1996</v>
          </cell>
          <cell r="D85">
            <v>17</v>
          </cell>
          <cell r="E85" t="str">
            <v>U17-Jugend A</v>
          </cell>
          <cell r="F85" t="str">
            <v>M</v>
          </cell>
          <cell r="G85" t="str">
            <v>LAL</v>
          </cell>
        </row>
        <row r="86">
          <cell r="A86">
            <v>4702</v>
          </cell>
          <cell r="B86" t="str">
            <v>Gotthart Philip</v>
          </cell>
          <cell r="C86">
            <v>1998</v>
          </cell>
          <cell r="D86">
            <v>15</v>
          </cell>
          <cell r="E86" t="str">
            <v>U15-Jugend B</v>
          </cell>
          <cell r="F86" t="str">
            <v>M</v>
          </cell>
          <cell r="G86" t="str">
            <v>LAL</v>
          </cell>
        </row>
        <row r="87">
          <cell r="A87">
            <v>4777</v>
          </cell>
          <cell r="B87" t="str">
            <v>Gregor Matthias</v>
          </cell>
          <cell r="C87">
            <v>1999</v>
          </cell>
          <cell r="D87">
            <v>14</v>
          </cell>
          <cell r="E87" t="str">
            <v>U15-Jugend B</v>
          </cell>
          <cell r="F87" t="str">
            <v>M</v>
          </cell>
          <cell r="G87" t="str">
            <v>LAL</v>
          </cell>
        </row>
        <row r="88">
          <cell r="A88">
            <v>4263</v>
          </cell>
          <cell r="B88" t="str">
            <v>Höck Martin</v>
          </cell>
          <cell r="C88">
            <v>1981</v>
          </cell>
          <cell r="D88">
            <v>32</v>
          </cell>
          <cell r="E88" t="str">
            <v>Allg. Klasse</v>
          </cell>
          <cell r="F88" t="str">
            <v>M</v>
          </cell>
          <cell r="G88" t="str">
            <v>LAL</v>
          </cell>
        </row>
        <row r="89">
          <cell r="A89">
            <v>502</v>
          </cell>
          <cell r="B89" t="str">
            <v>Höller Leopold</v>
          </cell>
          <cell r="C89">
            <v>1948</v>
          </cell>
          <cell r="D89">
            <v>65</v>
          </cell>
          <cell r="E89" t="str">
            <v>AK-7</v>
          </cell>
          <cell r="F89" t="str">
            <v>M</v>
          </cell>
          <cell r="G89" t="str">
            <v>LAL</v>
          </cell>
        </row>
        <row r="90">
          <cell r="A90">
            <v>3497</v>
          </cell>
          <cell r="B90" t="str">
            <v>Höller Werner</v>
          </cell>
          <cell r="C90">
            <v>1977</v>
          </cell>
          <cell r="D90">
            <v>36</v>
          </cell>
          <cell r="E90" t="str">
            <v>AK-1</v>
          </cell>
          <cell r="F90" t="str">
            <v>M</v>
          </cell>
          <cell r="G90" t="str">
            <v>LAL</v>
          </cell>
        </row>
        <row r="91">
          <cell r="A91">
            <v>4789</v>
          </cell>
          <cell r="B91" t="str">
            <v>Moldaschl Georg</v>
          </cell>
          <cell r="C91">
            <v>1999</v>
          </cell>
          <cell r="D91">
            <v>14</v>
          </cell>
          <cell r="E91" t="str">
            <v>U15-Jugend B</v>
          </cell>
          <cell r="F91" t="str">
            <v>M</v>
          </cell>
          <cell r="G91" t="str">
            <v>LAL</v>
          </cell>
        </row>
        <row r="92">
          <cell r="A92">
            <v>3439</v>
          </cell>
          <cell r="B92" t="str">
            <v>Pikola Jürgen</v>
          </cell>
          <cell r="C92">
            <v>1974</v>
          </cell>
          <cell r="D92">
            <v>39</v>
          </cell>
          <cell r="E92" t="str">
            <v>AK-1</v>
          </cell>
          <cell r="F92" t="str">
            <v>M</v>
          </cell>
          <cell r="G92" t="str">
            <v>LAL</v>
          </cell>
        </row>
        <row r="93">
          <cell r="A93">
            <v>3587</v>
          </cell>
          <cell r="B93" t="str">
            <v>Pötschner Markus</v>
          </cell>
          <cell r="C93">
            <v>1975</v>
          </cell>
          <cell r="D93">
            <v>38</v>
          </cell>
          <cell r="E93" t="str">
            <v>AK-1</v>
          </cell>
          <cell r="F93" t="str">
            <v>M</v>
          </cell>
          <cell r="G93" t="str">
            <v>LAL</v>
          </cell>
        </row>
        <row r="94">
          <cell r="A94">
            <v>4727</v>
          </cell>
          <cell r="B94" t="str">
            <v>Schindler Florian</v>
          </cell>
          <cell r="C94">
            <v>1998</v>
          </cell>
          <cell r="D94">
            <v>15</v>
          </cell>
          <cell r="E94" t="str">
            <v>U15-Jugend B</v>
          </cell>
          <cell r="F94" t="str">
            <v>M</v>
          </cell>
          <cell r="G94" t="str">
            <v>LAL</v>
          </cell>
        </row>
        <row r="95">
          <cell r="A95">
            <v>3130</v>
          </cell>
          <cell r="B95" t="str">
            <v>Steinböck Michael</v>
          </cell>
          <cell r="C95">
            <v>1971</v>
          </cell>
          <cell r="D95">
            <v>42</v>
          </cell>
          <cell r="E95" t="str">
            <v>AK-2</v>
          </cell>
          <cell r="F95" t="str">
            <v>M</v>
          </cell>
          <cell r="G95" t="str">
            <v>LAL</v>
          </cell>
        </row>
        <row r="96">
          <cell r="A96">
            <v>4701</v>
          </cell>
          <cell r="B96" t="str">
            <v>Tairi Jakob</v>
          </cell>
          <cell r="C96">
            <v>1998</v>
          </cell>
          <cell r="D96">
            <v>15</v>
          </cell>
          <cell r="E96" t="str">
            <v>U15-Jugend B</v>
          </cell>
          <cell r="F96" t="str">
            <v>M</v>
          </cell>
          <cell r="G96" t="str">
            <v>LAL</v>
          </cell>
        </row>
        <row r="97">
          <cell r="A97">
            <v>3195</v>
          </cell>
          <cell r="B97" t="str">
            <v>Weindl Stefan</v>
          </cell>
          <cell r="C97">
            <v>1966</v>
          </cell>
          <cell r="D97">
            <v>47</v>
          </cell>
          <cell r="E97" t="str">
            <v>AK-3</v>
          </cell>
          <cell r="F97" t="str">
            <v>M</v>
          </cell>
          <cell r="G97" t="str">
            <v>LAL</v>
          </cell>
        </row>
        <row r="98">
          <cell r="A98">
            <v>4165</v>
          </cell>
          <cell r="B98" t="str">
            <v>Berger Roman</v>
          </cell>
          <cell r="C98">
            <v>1986</v>
          </cell>
          <cell r="D98">
            <v>27</v>
          </cell>
          <cell r="E98" t="str">
            <v>Allg. Klasse</v>
          </cell>
          <cell r="F98" t="str">
            <v>M</v>
          </cell>
          <cell r="G98" t="str">
            <v>LOO</v>
          </cell>
        </row>
        <row r="99">
          <cell r="A99">
            <v>1268</v>
          </cell>
          <cell r="B99" t="str">
            <v>Galuska Franz</v>
          </cell>
          <cell r="C99">
            <v>1957</v>
          </cell>
          <cell r="D99">
            <v>56</v>
          </cell>
          <cell r="E99" t="str">
            <v>AK-5</v>
          </cell>
          <cell r="F99" t="str">
            <v>M</v>
          </cell>
          <cell r="G99" t="str">
            <v>LOO</v>
          </cell>
        </row>
        <row r="100">
          <cell r="A100">
            <v>4324</v>
          </cell>
          <cell r="B100" t="str">
            <v>Gaupmann Günther</v>
          </cell>
          <cell r="C100">
            <v>1978</v>
          </cell>
          <cell r="D100">
            <v>35</v>
          </cell>
          <cell r="E100" t="str">
            <v>AK-1</v>
          </cell>
          <cell r="F100" t="str">
            <v>M</v>
          </cell>
          <cell r="G100" t="str">
            <v>LOO</v>
          </cell>
        </row>
        <row r="101">
          <cell r="A101">
            <v>4206</v>
          </cell>
          <cell r="B101" t="str">
            <v>Heiligenbrunner Simon</v>
          </cell>
          <cell r="C101">
            <v>1987</v>
          </cell>
          <cell r="D101">
            <v>26</v>
          </cell>
          <cell r="E101" t="str">
            <v>Allg. Klasse</v>
          </cell>
          <cell r="F101" t="str">
            <v>M</v>
          </cell>
          <cell r="G101" t="str">
            <v>LOO</v>
          </cell>
        </row>
        <row r="102">
          <cell r="A102">
            <v>3911</v>
          </cell>
          <cell r="B102" t="str">
            <v>Immler Alfred</v>
          </cell>
          <cell r="C102">
            <v>1980</v>
          </cell>
          <cell r="D102">
            <v>33</v>
          </cell>
          <cell r="E102" t="str">
            <v>Allg. Klasse</v>
          </cell>
          <cell r="F102" t="str">
            <v>M</v>
          </cell>
          <cell r="G102" t="str">
            <v>LOO</v>
          </cell>
        </row>
        <row r="103">
          <cell r="A103">
            <v>4696</v>
          </cell>
          <cell r="B103" t="str">
            <v>Neuhauser Siegfried</v>
          </cell>
          <cell r="C103">
            <v>1993</v>
          </cell>
          <cell r="D103">
            <v>20</v>
          </cell>
          <cell r="E103" t="str">
            <v>U20-Junioren</v>
          </cell>
          <cell r="F103" t="str">
            <v>M</v>
          </cell>
          <cell r="G103" t="str">
            <v>LOO</v>
          </cell>
        </row>
        <row r="104">
          <cell r="A104">
            <v>4582</v>
          </cell>
          <cell r="B104" t="str">
            <v>Schütz Christoph</v>
          </cell>
          <cell r="C104">
            <v>1991</v>
          </cell>
          <cell r="D104">
            <v>22</v>
          </cell>
          <cell r="E104" t="str">
            <v>U23</v>
          </cell>
          <cell r="F104" t="str">
            <v>M</v>
          </cell>
          <cell r="G104" t="str">
            <v>LOO</v>
          </cell>
        </row>
        <row r="105">
          <cell r="A105">
            <v>4096</v>
          </cell>
          <cell r="B105" t="str">
            <v>Schütz Manfred</v>
          </cell>
          <cell r="C105">
            <v>1978</v>
          </cell>
          <cell r="D105">
            <v>35</v>
          </cell>
          <cell r="E105" t="str">
            <v>AK-1</v>
          </cell>
          <cell r="F105" t="str">
            <v>M</v>
          </cell>
          <cell r="G105" t="str">
            <v>LOO</v>
          </cell>
        </row>
        <row r="106">
          <cell r="A106">
            <v>4802</v>
          </cell>
          <cell r="B106" t="str">
            <v>Schwarzl Kathrin</v>
          </cell>
          <cell r="C106">
            <v>1998</v>
          </cell>
          <cell r="D106">
            <v>15</v>
          </cell>
          <cell r="E106" t="str">
            <v>U15-Jugend B</v>
          </cell>
          <cell r="F106" t="str">
            <v>W</v>
          </cell>
          <cell r="G106" t="str">
            <v>LOO</v>
          </cell>
        </row>
        <row r="107">
          <cell r="A107">
            <v>4051</v>
          </cell>
          <cell r="B107" t="str">
            <v>Speiser Albert</v>
          </cell>
          <cell r="C107">
            <v>1983</v>
          </cell>
          <cell r="D107">
            <v>30</v>
          </cell>
          <cell r="E107" t="str">
            <v>Allg. Klasse</v>
          </cell>
          <cell r="F107" t="str">
            <v>M</v>
          </cell>
          <cell r="G107" t="str">
            <v>LOO</v>
          </cell>
        </row>
        <row r="108">
          <cell r="A108">
            <v>3885</v>
          </cell>
          <cell r="B108" t="str">
            <v>Pugl Markus</v>
          </cell>
          <cell r="C108">
            <v>1980</v>
          </cell>
          <cell r="D108">
            <v>33</v>
          </cell>
          <cell r="E108" t="str">
            <v>Allg. Klasse</v>
          </cell>
          <cell r="F108" t="str">
            <v>M</v>
          </cell>
          <cell r="G108" t="str">
            <v>LOO</v>
          </cell>
        </row>
        <row r="109">
          <cell r="A109">
            <v>960</v>
          </cell>
          <cell r="B109" t="str">
            <v>Rosenkranz Johann</v>
          </cell>
          <cell r="C109">
            <v>1952</v>
          </cell>
          <cell r="D109">
            <v>61</v>
          </cell>
          <cell r="E109" t="str">
            <v>AK-6</v>
          </cell>
          <cell r="F109" t="str">
            <v>M</v>
          </cell>
          <cell r="G109" t="str">
            <v>MEL</v>
          </cell>
        </row>
        <row r="110">
          <cell r="A110">
            <v>958</v>
          </cell>
          <cell r="B110" t="str">
            <v>Sapper Josef</v>
          </cell>
          <cell r="C110">
            <v>1953</v>
          </cell>
          <cell r="D110">
            <v>60</v>
          </cell>
          <cell r="E110" t="str">
            <v>AK-6</v>
          </cell>
          <cell r="F110" t="str">
            <v>M</v>
          </cell>
          <cell r="G110" t="str">
            <v>MEL</v>
          </cell>
        </row>
        <row r="111">
          <cell r="A111">
            <v>4660</v>
          </cell>
          <cell r="B111" t="str">
            <v>Siebenhandl Jakob</v>
          </cell>
          <cell r="C111">
            <v>1995</v>
          </cell>
          <cell r="D111">
            <v>18</v>
          </cell>
          <cell r="E111" t="str">
            <v>U20-Junioren</v>
          </cell>
          <cell r="F111" t="str">
            <v>M</v>
          </cell>
          <cell r="G111" t="str">
            <v>MEL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50</v>
          </cell>
          <cell r="E112" t="str">
            <v>AK-4</v>
          </cell>
          <cell r="F112" t="str">
            <v>M</v>
          </cell>
          <cell r="G112" t="str">
            <v>MEL</v>
          </cell>
        </row>
        <row r="113">
          <cell r="A113">
            <v>3822</v>
          </cell>
          <cell r="B113" t="str">
            <v>Buchmayer Siegfried, Mag.</v>
          </cell>
          <cell r="C113">
            <v>1979</v>
          </cell>
          <cell r="D113">
            <v>34</v>
          </cell>
          <cell r="E113" t="str">
            <v>Allg. Klasse</v>
          </cell>
          <cell r="F113" t="str">
            <v>M</v>
          </cell>
          <cell r="G113" t="str">
            <v>MIL</v>
          </cell>
        </row>
        <row r="114">
          <cell r="A114">
            <v>4272</v>
          </cell>
          <cell r="B114" t="str">
            <v>Kraftl Michael</v>
          </cell>
          <cell r="C114">
            <v>1979</v>
          </cell>
          <cell r="D114">
            <v>34</v>
          </cell>
          <cell r="E114" t="str">
            <v>Allg. Klasse</v>
          </cell>
          <cell r="F114" t="str">
            <v>M</v>
          </cell>
          <cell r="G114" t="str">
            <v>MIL</v>
          </cell>
        </row>
        <row r="115">
          <cell r="A115">
            <v>4312</v>
          </cell>
          <cell r="B115" t="str">
            <v>Mann Roman</v>
          </cell>
          <cell r="C115">
            <v>1990</v>
          </cell>
          <cell r="D115">
            <v>23</v>
          </cell>
          <cell r="E115" t="str">
            <v>U23</v>
          </cell>
          <cell r="F115" t="str">
            <v>M</v>
          </cell>
          <cell r="G115" t="str">
            <v>MIL</v>
          </cell>
        </row>
        <row r="116">
          <cell r="A116">
            <v>4110</v>
          </cell>
          <cell r="B116" t="str">
            <v>Mann Stephan</v>
          </cell>
          <cell r="C116">
            <v>1984</v>
          </cell>
          <cell r="D116">
            <v>29</v>
          </cell>
          <cell r="E116" t="str">
            <v>Allg. Klasse</v>
          </cell>
          <cell r="F116" t="str">
            <v>M</v>
          </cell>
          <cell r="G116" t="str">
            <v>MIL</v>
          </cell>
        </row>
        <row r="117">
          <cell r="A117">
            <v>4712</v>
          </cell>
          <cell r="B117" t="str">
            <v>Tacho Harald</v>
          </cell>
          <cell r="C117">
            <v>1986</v>
          </cell>
          <cell r="D117">
            <v>27</v>
          </cell>
          <cell r="E117" t="str">
            <v>Allg. Klasse</v>
          </cell>
          <cell r="F117" t="str">
            <v>M</v>
          </cell>
          <cell r="G117" t="str">
            <v>MIL</v>
          </cell>
        </row>
        <row r="118">
          <cell r="A118">
            <v>3078</v>
          </cell>
          <cell r="B118" t="str">
            <v>Tacho Herbert</v>
          </cell>
          <cell r="C118">
            <v>1959</v>
          </cell>
          <cell r="D118">
            <v>54</v>
          </cell>
          <cell r="E118" t="str">
            <v>AK-4</v>
          </cell>
          <cell r="F118" t="str">
            <v>M</v>
          </cell>
          <cell r="G118" t="str">
            <v>MIL</v>
          </cell>
        </row>
        <row r="119">
          <cell r="A119">
            <v>4027</v>
          </cell>
          <cell r="B119" t="str">
            <v>Abraham Martin</v>
          </cell>
          <cell r="C119">
            <v>1983</v>
          </cell>
          <cell r="D119">
            <v>30</v>
          </cell>
          <cell r="E119" t="str">
            <v>Allg. Klasse</v>
          </cell>
          <cell r="F119" t="str">
            <v>M</v>
          </cell>
          <cell r="G119" t="str">
            <v>MÖD</v>
          </cell>
        </row>
        <row r="120">
          <cell r="A120">
            <v>4586</v>
          </cell>
          <cell r="B120" t="str">
            <v>Ceidl Martin</v>
          </cell>
          <cell r="C120">
            <v>1990</v>
          </cell>
          <cell r="D120">
            <v>23</v>
          </cell>
          <cell r="E120" t="str">
            <v>U23</v>
          </cell>
          <cell r="F120" t="str">
            <v>M</v>
          </cell>
          <cell r="G120" t="str">
            <v>MÖD</v>
          </cell>
        </row>
        <row r="121">
          <cell r="A121">
            <v>4116</v>
          </cell>
          <cell r="B121" t="str">
            <v>Hofbauer Markus, Ing.</v>
          </cell>
          <cell r="C121">
            <v>1982</v>
          </cell>
          <cell r="D121">
            <v>31</v>
          </cell>
          <cell r="E121" t="str">
            <v>Allg. Klasse</v>
          </cell>
          <cell r="F121" t="str">
            <v>M</v>
          </cell>
          <cell r="G121" t="str">
            <v>MÖD</v>
          </cell>
        </row>
        <row r="122">
          <cell r="A122">
            <v>4624</v>
          </cell>
          <cell r="B122" t="str">
            <v>Legel Bernhard</v>
          </cell>
          <cell r="C122">
            <v>1993</v>
          </cell>
          <cell r="D122">
            <v>20</v>
          </cell>
          <cell r="E122" t="str">
            <v>U20-Junioren</v>
          </cell>
          <cell r="F122" t="str">
            <v>M</v>
          </cell>
          <cell r="G122" t="str">
            <v>MÖD</v>
          </cell>
        </row>
        <row r="123">
          <cell r="A123">
            <v>4635</v>
          </cell>
          <cell r="B123" t="str">
            <v>Legel Christoph</v>
          </cell>
          <cell r="C123">
            <v>1991</v>
          </cell>
          <cell r="D123">
            <v>22</v>
          </cell>
          <cell r="E123" t="str">
            <v>U23</v>
          </cell>
          <cell r="F123" t="str">
            <v>M</v>
          </cell>
          <cell r="G123" t="str">
            <v>MÖD</v>
          </cell>
        </row>
        <row r="124">
          <cell r="A124">
            <v>1535</v>
          </cell>
          <cell r="B124" t="str">
            <v>Legel Walter</v>
          </cell>
          <cell r="C124">
            <v>1963</v>
          </cell>
          <cell r="D124">
            <v>50</v>
          </cell>
          <cell r="E124" t="str">
            <v>AK-4</v>
          </cell>
          <cell r="F124" t="str">
            <v>M</v>
          </cell>
          <cell r="G124" t="str">
            <v>MÖD</v>
          </cell>
        </row>
        <row r="125">
          <cell r="A125">
            <v>4131</v>
          </cell>
          <cell r="B125" t="str">
            <v>Nussgraber Jürgen</v>
          </cell>
          <cell r="C125">
            <v>1986</v>
          </cell>
          <cell r="D125">
            <v>27</v>
          </cell>
          <cell r="E125" t="str">
            <v>Allg. Klasse</v>
          </cell>
          <cell r="F125" t="str">
            <v>M</v>
          </cell>
          <cell r="G125" t="str">
            <v>MÖD</v>
          </cell>
        </row>
        <row r="126">
          <cell r="A126">
            <v>4745</v>
          </cell>
          <cell r="B126" t="str">
            <v>Wallner Matthias</v>
          </cell>
          <cell r="C126">
            <v>1994</v>
          </cell>
          <cell r="D126">
            <v>19</v>
          </cell>
          <cell r="E126" t="str">
            <v>U20-Junioren</v>
          </cell>
          <cell r="F126" t="str">
            <v>M</v>
          </cell>
          <cell r="G126" t="str">
            <v>MÖD</v>
          </cell>
        </row>
        <row r="127">
          <cell r="A127">
            <v>4460</v>
          </cell>
          <cell r="B127" t="str">
            <v>Böswarth Thomas</v>
          </cell>
          <cell r="C127">
            <v>1989</v>
          </cell>
          <cell r="D127">
            <v>24</v>
          </cell>
          <cell r="E127" t="str">
            <v>Allg. Klasse</v>
          </cell>
          <cell r="F127" t="str">
            <v>M</v>
          </cell>
          <cell r="G127" t="str">
            <v>PRE</v>
          </cell>
        </row>
        <row r="128">
          <cell r="A128">
            <v>4468</v>
          </cell>
          <cell r="B128" t="str">
            <v>Chromy Oliver</v>
          </cell>
          <cell r="C128">
            <v>1991</v>
          </cell>
          <cell r="D128">
            <v>22</v>
          </cell>
          <cell r="E128" t="str">
            <v>U23</v>
          </cell>
          <cell r="F128" t="str">
            <v>M</v>
          </cell>
          <cell r="G128" t="str">
            <v>PRE</v>
          </cell>
        </row>
        <row r="129">
          <cell r="A129">
            <v>4289</v>
          </cell>
          <cell r="B129" t="str">
            <v>Haiden Mathias</v>
          </cell>
          <cell r="C129">
            <v>1981</v>
          </cell>
          <cell r="D129">
            <v>32</v>
          </cell>
          <cell r="E129" t="str">
            <v>Allg. Klasse</v>
          </cell>
          <cell r="F129" t="str">
            <v>M</v>
          </cell>
          <cell r="G129" t="str">
            <v>PRE</v>
          </cell>
        </row>
        <row r="130">
          <cell r="A130">
            <v>3351</v>
          </cell>
          <cell r="B130" t="str">
            <v>Lehner Roman</v>
          </cell>
          <cell r="C130">
            <v>1969</v>
          </cell>
          <cell r="D130">
            <v>44</v>
          </cell>
          <cell r="E130" t="str">
            <v>AK-2</v>
          </cell>
          <cell r="F130" t="str">
            <v>M</v>
          </cell>
          <cell r="G130" t="str">
            <v>PRE</v>
          </cell>
        </row>
        <row r="131">
          <cell r="A131">
            <v>4346</v>
          </cell>
          <cell r="B131" t="str">
            <v>Leodolter Martin</v>
          </cell>
          <cell r="C131">
            <v>1989</v>
          </cell>
          <cell r="D131">
            <v>24</v>
          </cell>
          <cell r="E131" t="str">
            <v>Allg. Klasse</v>
          </cell>
          <cell r="F131" t="str">
            <v>M</v>
          </cell>
          <cell r="G131" t="str">
            <v>PRE</v>
          </cell>
        </row>
        <row r="132">
          <cell r="A132">
            <v>3838</v>
          </cell>
          <cell r="B132" t="str">
            <v>Rothensteiner Josef</v>
          </cell>
          <cell r="C132">
            <v>1976</v>
          </cell>
          <cell r="D132">
            <v>37</v>
          </cell>
          <cell r="E132" t="str">
            <v>AK-1</v>
          </cell>
          <cell r="F132" t="str">
            <v>M</v>
          </cell>
          <cell r="G132" t="str">
            <v>PRE</v>
          </cell>
        </row>
        <row r="133">
          <cell r="A133">
            <v>3837</v>
          </cell>
          <cell r="B133" t="str">
            <v>Stefan Reinhard</v>
          </cell>
          <cell r="C133">
            <v>1976</v>
          </cell>
          <cell r="D133">
            <v>37</v>
          </cell>
          <cell r="E133" t="str">
            <v>AK-1</v>
          </cell>
          <cell r="F133" t="str">
            <v>M</v>
          </cell>
          <cell r="G133" t="str">
            <v>PRE</v>
          </cell>
        </row>
        <row r="134">
          <cell r="A134">
            <v>4590</v>
          </cell>
          <cell r="B134" t="str">
            <v>Sulzer Roman</v>
          </cell>
          <cell r="C134">
            <v>1986</v>
          </cell>
          <cell r="D134">
            <v>27</v>
          </cell>
          <cell r="E134" t="str">
            <v>Allg. Klasse</v>
          </cell>
          <cell r="F134" t="str">
            <v>M</v>
          </cell>
          <cell r="G134" t="str">
            <v>PRE</v>
          </cell>
        </row>
        <row r="135">
          <cell r="A135">
            <v>4495</v>
          </cell>
          <cell r="B135" t="str">
            <v>Waldmüller Marcus</v>
          </cell>
          <cell r="C135">
            <v>1978</v>
          </cell>
          <cell r="D135">
            <v>35</v>
          </cell>
          <cell r="E135" t="str">
            <v>AK-1</v>
          </cell>
          <cell r="F135" t="str">
            <v>M</v>
          </cell>
          <cell r="G135" t="str">
            <v>PRE</v>
          </cell>
        </row>
        <row r="136">
          <cell r="A136">
            <v>3858</v>
          </cell>
          <cell r="B136" t="str">
            <v>Wimmer Thomas</v>
          </cell>
          <cell r="C136">
            <v>1979</v>
          </cell>
          <cell r="D136">
            <v>34</v>
          </cell>
          <cell r="E136" t="str">
            <v>Allg. Klasse</v>
          </cell>
          <cell r="F136" t="str">
            <v>M</v>
          </cell>
          <cell r="G136" t="str">
            <v>PRE</v>
          </cell>
        </row>
        <row r="137">
          <cell r="A137">
            <v>3812</v>
          </cell>
          <cell r="B137" t="str">
            <v>Feucht Markus</v>
          </cell>
          <cell r="C137">
            <v>1978</v>
          </cell>
          <cell r="D137">
            <v>35</v>
          </cell>
          <cell r="E137" t="str">
            <v>AK-1</v>
          </cell>
          <cell r="F137" t="str">
            <v>M</v>
          </cell>
          <cell r="G137" t="str">
            <v>SVS</v>
          </cell>
        </row>
        <row r="138">
          <cell r="A138">
            <v>4591</v>
          </cell>
          <cell r="B138" t="str">
            <v>Fürlinger Ulrich</v>
          </cell>
          <cell r="C138">
            <v>1980</v>
          </cell>
          <cell r="D138">
            <v>33</v>
          </cell>
          <cell r="E138" t="str">
            <v>Allg. Klasse</v>
          </cell>
          <cell r="F138" t="str">
            <v>M</v>
          </cell>
          <cell r="G138" t="str">
            <v>SVS</v>
          </cell>
        </row>
        <row r="139">
          <cell r="A139">
            <v>458</v>
          </cell>
          <cell r="B139" t="str">
            <v>Graf Franz</v>
          </cell>
          <cell r="C139">
            <v>1948</v>
          </cell>
          <cell r="D139">
            <v>65</v>
          </cell>
          <cell r="E139" t="str">
            <v>AK-7</v>
          </cell>
          <cell r="F139" t="str">
            <v>M</v>
          </cell>
          <cell r="G139" t="str">
            <v>SVS</v>
          </cell>
        </row>
        <row r="140">
          <cell r="A140">
            <v>4705</v>
          </cell>
          <cell r="B140" t="str">
            <v>Hartl Oliver</v>
          </cell>
          <cell r="C140">
            <v>1998</v>
          </cell>
          <cell r="D140">
            <v>15</v>
          </cell>
          <cell r="E140" t="str">
            <v>U15-Jugend B</v>
          </cell>
          <cell r="F140" t="str">
            <v>M</v>
          </cell>
          <cell r="G140" t="str">
            <v>SVS</v>
          </cell>
        </row>
        <row r="141">
          <cell r="A141">
            <v>4652</v>
          </cell>
          <cell r="B141" t="str">
            <v>Hofegger Jessica</v>
          </cell>
          <cell r="C141">
            <v>1997</v>
          </cell>
          <cell r="D141">
            <v>16</v>
          </cell>
          <cell r="E141" t="str">
            <v>U17-Jugend A</v>
          </cell>
          <cell r="F141" t="str">
            <v>W</v>
          </cell>
          <cell r="G141" t="str">
            <v>SVS</v>
          </cell>
        </row>
        <row r="142">
          <cell r="A142">
            <v>2179</v>
          </cell>
          <cell r="B142" t="str">
            <v>Lackner Hubert</v>
          </cell>
          <cell r="C142">
            <v>1961</v>
          </cell>
          <cell r="D142">
            <v>52</v>
          </cell>
          <cell r="E142" t="str">
            <v>AK-4</v>
          </cell>
          <cell r="F142" t="str">
            <v>M</v>
          </cell>
          <cell r="G142" t="str">
            <v>SVS</v>
          </cell>
        </row>
        <row r="143">
          <cell r="A143">
            <v>4650</v>
          </cell>
          <cell r="B143" t="str">
            <v>Najemnik Christoph</v>
          </cell>
          <cell r="C143">
            <v>1997</v>
          </cell>
          <cell r="D143">
            <v>16</v>
          </cell>
          <cell r="E143" t="str">
            <v>U17-Jugend A</v>
          </cell>
          <cell r="F143" t="str">
            <v>M</v>
          </cell>
          <cell r="G143" t="str">
            <v>SVS</v>
          </cell>
        </row>
        <row r="144">
          <cell r="A144">
            <v>4039</v>
          </cell>
          <cell r="B144" t="str">
            <v>Najemnik Matthias</v>
          </cell>
          <cell r="C144">
            <v>1972</v>
          </cell>
          <cell r="D144">
            <v>41</v>
          </cell>
          <cell r="E144" t="str">
            <v>AK-2</v>
          </cell>
          <cell r="F144" t="str">
            <v>M</v>
          </cell>
          <cell r="G144" t="str">
            <v>SVS</v>
          </cell>
        </row>
        <row r="145">
          <cell r="A145">
            <v>4429</v>
          </cell>
          <cell r="B145" t="str">
            <v>Petz Rene</v>
          </cell>
          <cell r="C145">
            <v>1984</v>
          </cell>
          <cell r="D145">
            <v>29</v>
          </cell>
          <cell r="E145" t="str">
            <v>Allg. Klasse</v>
          </cell>
          <cell r="F145" t="str">
            <v>M</v>
          </cell>
          <cell r="G145" t="str">
            <v>SVS</v>
          </cell>
        </row>
        <row r="146">
          <cell r="A146">
            <v>3796</v>
          </cell>
          <cell r="B146" t="str">
            <v>Schebesta Alexander</v>
          </cell>
          <cell r="C146">
            <v>1977</v>
          </cell>
          <cell r="D146">
            <v>36</v>
          </cell>
          <cell r="E146" t="str">
            <v>AK-1</v>
          </cell>
          <cell r="F146" t="str">
            <v>M</v>
          </cell>
          <cell r="G146" t="str">
            <v>SVS</v>
          </cell>
        </row>
        <row r="147">
          <cell r="A147">
            <v>4651</v>
          </cell>
          <cell r="B147" t="str">
            <v>Schebesta Lucas</v>
          </cell>
          <cell r="C147">
            <v>1997</v>
          </cell>
          <cell r="D147">
            <v>16</v>
          </cell>
          <cell r="E147" t="str">
            <v>U17-Jugend A</v>
          </cell>
          <cell r="F147" t="str">
            <v>M</v>
          </cell>
          <cell r="G147" t="str">
            <v>SVS</v>
          </cell>
        </row>
        <row r="148">
          <cell r="A148">
            <v>4490</v>
          </cell>
          <cell r="B148" t="str">
            <v>Schuster Dominik</v>
          </cell>
          <cell r="C148">
            <v>1993</v>
          </cell>
          <cell r="D148">
            <v>20</v>
          </cell>
          <cell r="E148" t="str">
            <v>U20-Junioren</v>
          </cell>
          <cell r="F148" t="str">
            <v>M</v>
          </cell>
          <cell r="G148" t="str">
            <v>SVS</v>
          </cell>
        </row>
        <row r="149">
          <cell r="A149">
            <v>2547</v>
          </cell>
          <cell r="B149" t="str">
            <v>Slawitz Andreas</v>
          </cell>
          <cell r="C149">
            <v>1967</v>
          </cell>
          <cell r="D149">
            <v>46</v>
          </cell>
          <cell r="E149" t="str">
            <v>AK-3</v>
          </cell>
          <cell r="F149" t="str">
            <v>M</v>
          </cell>
          <cell r="G149" t="str">
            <v>SVS</v>
          </cell>
        </row>
        <row r="150">
          <cell r="A150">
            <v>455</v>
          </cell>
          <cell r="B150" t="str">
            <v>Slawitz Ferdinand</v>
          </cell>
          <cell r="C150">
            <v>1944</v>
          </cell>
          <cell r="D150">
            <v>69</v>
          </cell>
          <cell r="E150" t="str">
            <v>AK-7</v>
          </cell>
          <cell r="F150" t="str">
            <v>M</v>
          </cell>
          <cell r="G150" t="str">
            <v>SVS</v>
          </cell>
        </row>
        <row r="151">
          <cell r="A151">
            <v>4483</v>
          </cell>
          <cell r="B151" t="str">
            <v>Slawitz Markus</v>
          </cell>
          <cell r="C151">
            <v>1993</v>
          </cell>
          <cell r="D151">
            <v>20</v>
          </cell>
          <cell r="E151" t="str">
            <v>U20-Junioren</v>
          </cell>
          <cell r="F151" t="str">
            <v>M</v>
          </cell>
          <cell r="G151" t="str">
            <v>SVS</v>
          </cell>
        </row>
        <row r="152">
          <cell r="A152">
            <v>3979</v>
          </cell>
          <cell r="B152" t="str">
            <v>Chromik Martin</v>
          </cell>
          <cell r="C152">
            <v>1982</v>
          </cell>
          <cell r="D152">
            <v>31</v>
          </cell>
          <cell r="E152" t="str">
            <v>Allg. Klasse</v>
          </cell>
          <cell r="F152" t="str">
            <v>M</v>
          </cell>
          <cell r="G152" t="str">
            <v>VÖD</v>
          </cell>
        </row>
        <row r="153">
          <cell r="A153">
            <v>3989</v>
          </cell>
          <cell r="B153" t="str">
            <v>Dunay Wolfgang</v>
          </cell>
          <cell r="C153">
            <v>1982</v>
          </cell>
          <cell r="D153">
            <v>31</v>
          </cell>
          <cell r="E153" t="str">
            <v>Allg. Klasse</v>
          </cell>
          <cell r="F153" t="str">
            <v>M</v>
          </cell>
          <cell r="G153" t="str">
            <v>VÖD</v>
          </cell>
        </row>
        <row r="154">
          <cell r="A154">
            <v>4304</v>
          </cell>
          <cell r="B154" t="str">
            <v>Ehrengruber Florian</v>
          </cell>
          <cell r="C154">
            <v>1989</v>
          </cell>
          <cell r="D154">
            <v>24</v>
          </cell>
          <cell r="E154" t="str">
            <v>Allg. Klasse</v>
          </cell>
          <cell r="F154" t="str">
            <v>M</v>
          </cell>
          <cell r="G154" t="str">
            <v>VÖD</v>
          </cell>
        </row>
        <row r="155">
          <cell r="A155">
            <v>4370</v>
          </cell>
          <cell r="B155" t="str">
            <v>Ehrengruber Stefan</v>
          </cell>
          <cell r="C155">
            <v>1991</v>
          </cell>
          <cell r="D155">
            <v>22</v>
          </cell>
          <cell r="E155" t="str">
            <v>U23</v>
          </cell>
          <cell r="F155" t="str">
            <v>M</v>
          </cell>
          <cell r="G155" t="str">
            <v>VÖD</v>
          </cell>
        </row>
        <row r="156">
          <cell r="A156">
            <v>4711</v>
          </cell>
          <cell r="B156" t="str">
            <v>Gomboc Lukas</v>
          </cell>
          <cell r="C156">
            <v>1998</v>
          </cell>
          <cell r="D156">
            <v>15</v>
          </cell>
          <cell r="E156" t="str">
            <v>U15-Jugend B</v>
          </cell>
          <cell r="F156" t="str">
            <v>M</v>
          </cell>
          <cell r="G156" t="str">
            <v>VÖD</v>
          </cell>
        </row>
        <row r="157">
          <cell r="A157">
            <v>4612</v>
          </cell>
          <cell r="B157" t="str">
            <v>Grabenschweiger Isabella</v>
          </cell>
          <cell r="C157">
            <v>1996</v>
          </cell>
          <cell r="D157">
            <v>17</v>
          </cell>
          <cell r="E157" t="str">
            <v>U17-Jugend A</v>
          </cell>
          <cell r="F157" t="str">
            <v>W</v>
          </cell>
          <cell r="G157" t="str">
            <v>VÖD</v>
          </cell>
        </row>
        <row r="158">
          <cell r="A158">
            <v>4078</v>
          </cell>
          <cell r="B158" t="str">
            <v>Gruber Christian</v>
          </cell>
          <cell r="C158">
            <v>1985</v>
          </cell>
          <cell r="D158">
            <v>28</v>
          </cell>
          <cell r="E158" t="str">
            <v>Allg. Klasse</v>
          </cell>
          <cell r="F158" t="str">
            <v>M</v>
          </cell>
          <cell r="G158" t="str">
            <v>VÖD</v>
          </cell>
        </row>
        <row r="159">
          <cell r="A159">
            <v>3462</v>
          </cell>
          <cell r="B159" t="str">
            <v>Hosmanek Petr</v>
          </cell>
          <cell r="C159">
            <v>1968</v>
          </cell>
          <cell r="D159">
            <v>45</v>
          </cell>
          <cell r="E159" t="str">
            <v>AK-3</v>
          </cell>
          <cell r="F159" t="str">
            <v>M</v>
          </cell>
          <cell r="G159" t="str">
            <v>VÖD</v>
          </cell>
        </row>
        <row r="160">
          <cell r="A160">
            <v>4750</v>
          </cell>
          <cell r="B160" t="str">
            <v>Laaber Gerald</v>
          </cell>
          <cell r="C160">
            <v>1987</v>
          </cell>
          <cell r="D160">
            <v>26</v>
          </cell>
          <cell r="E160" t="str">
            <v>Allg. Klasse</v>
          </cell>
          <cell r="F160" t="str">
            <v>M</v>
          </cell>
          <cell r="G160" t="str">
            <v>VÖD</v>
          </cell>
        </row>
        <row r="161">
          <cell r="A161">
            <v>4342</v>
          </cell>
          <cell r="B161" t="str">
            <v>Manninger Patrick</v>
          </cell>
          <cell r="C161">
            <v>1989</v>
          </cell>
          <cell r="D161">
            <v>24</v>
          </cell>
          <cell r="E161" t="str">
            <v>Allg. Klasse</v>
          </cell>
          <cell r="F161" t="str">
            <v>M</v>
          </cell>
          <cell r="G161" t="str">
            <v>VÖD</v>
          </cell>
        </row>
        <row r="162">
          <cell r="A162">
            <v>4621</v>
          </cell>
          <cell r="B162" t="str">
            <v>Rieger Josef</v>
          </cell>
          <cell r="C162">
            <v>1996</v>
          </cell>
          <cell r="D162">
            <v>17</v>
          </cell>
          <cell r="E162" t="str">
            <v>U17-Jugend A</v>
          </cell>
          <cell r="F162" t="str">
            <v>M</v>
          </cell>
          <cell r="G162" t="str">
            <v>VÖD</v>
          </cell>
        </row>
        <row r="163">
          <cell r="A163">
            <v>4708</v>
          </cell>
          <cell r="B163" t="str">
            <v>Secka Mario</v>
          </cell>
          <cell r="C163">
            <v>1998</v>
          </cell>
          <cell r="D163">
            <v>15</v>
          </cell>
          <cell r="E163" t="str">
            <v>U15-Jugend B</v>
          </cell>
          <cell r="F163" t="str">
            <v>M</v>
          </cell>
          <cell r="G163" t="str">
            <v>VÖD</v>
          </cell>
        </row>
        <row r="164">
          <cell r="A164">
            <v>4472</v>
          </cell>
          <cell r="B164" t="str">
            <v>Secka Stefan</v>
          </cell>
          <cell r="C164">
            <v>1993</v>
          </cell>
          <cell r="D164">
            <v>20</v>
          </cell>
          <cell r="E164" t="str">
            <v>U20-Junioren</v>
          </cell>
          <cell r="F164" t="str">
            <v>M</v>
          </cell>
          <cell r="G164" t="str">
            <v>VÖD</v>
          </cell>
        </row>
        <row r="165">
          <cell r="A165">
            <v>4509</v>
          </cell>
          <cell r="B165" t="str">
            <v>Toth Christopher</v>
          </cell>
          <cell r="C165">
            <v>1991</v>
          </cell>
          <cell r="D165">
            <v>22</v>
          </cell>
          <cell r="E165" t="str">
            <v>U23</v>
          </cell>
          <cell r="F165" t="str">
            <v>M</v>
          </cell>
          <cell r="G165" t="str">
            <v>VÖD</v>
          </cell>
        </row>
        <row r="166">
          <cell r="A166">
            <v>3969</v>
          </cell>
          <cell r="B166" t="str">
            <v>Troll Jürgen</v>
          </cell>
          <cell r="C166">
            <v>1981</v>
          </cell>
          <cell r="D166">
            <v>32</v>
          </cell>
          <cell r="E166" t="str">
            <v>Allg. Klasse</v>
          </cell>
          <cell r="F166" t="str">
            <v>M</v>
          </cell>
          <cell r="G166" t="str">
            <v>VÖD</v>
          </cell>
        </row>
        <row r="167">
          <cell r="A167">
            <v>4641</v>
          </cell>
          <cell r="B167" t="str">
            <v>Feiler Thomas</v>
          </cell>
          <cell r="C167">
            <v>1990</v>
          </cell>
          <cell r="D167">
            <v>23</v>
          </cell>
          <cell r="E167" t="str">
            <v>U23</v>
          </cell>
          <cell r="F167" t="str">
            <v>M</v>
          </cell>
          <cell r="G167" t="str">
            <v>WLD</v>
          </cell>
        </row>
        <row r="168">
          <cell r="A168">
            <v>2912</v>
          </cell>
          <cell r="B168" t="str">
            <v>Kammerer Johann</v>
          </cell>
          <cell r="C168">
            <v>1959</v>
          </cell>
          <cell r="D168">
            <v>54</v>
          </cell>
          <cell r="E168" t="str">
            <v>AK-4</v>
          </cell>
          <cell r="F168" t="str">
            <v>M</v>
          </cell>
          <cell r="G168" t="str">
            <v>WLD</v>
          </cell>
        </row>
        <row r="169">
          <cell r="A169">
            <v>3713</v>
          </cell>
          <cell r="B169" t="str">
            <v>Klopf Roland</v>
          </cell>
          <cell r="C169">
            <v>1975</v>
          </cell>
          <cell r="D169">
            <v>38</v>
          </cell>
          <cell r="E169" t="str">
            <v>AK-1</v>
          </cell>
          <cell r="F169" t="str">
            <v>M</v>
          </cell>
          <cell r="G169" t="str">
            <v>WLD</v>
          </cell>
        </row>
        <row r="170">
          <cell r="A170">
            <v>4054</v>
          </cell>
          <cell r="B170" t="str">
            <v>Sedlacek Claus, Mag.</v>
          </cell>
          <cell r="C170">
            <v>1971</v>
          </cell>
          <cell r="D170">
            <v>42</v>
          </cell>
          <cell r="E170" t="str">
            <v>AK-2</v>
          </cell>
          <cell r="F170" t="str">
            <v>M</v>
          </cell>
          <cell r="G170" t="str">
            <v>WLD</v>
          </cell>
        </row>
        <row r="171">
          <cell r="A171">
            <v>4719</v>
          </cell>
          <cell r="B171" t="str">
            <v>Stuhlmeier Raphael</v>
          </cell>
          <cell r="C171">
            <v>1985</v>
          </cell>
          <cell r="D171">
            <v>28</v>
          </cell>
          <cell r="E171" t="str">
            <v>Allg. Klasse</v>
          </cell>
          <cell r="F171" t="str">
            <v>M</v>
          </cell>
          <cell r="G171" t="str">
            <v>WLD</v>
          </cell>
        </row>
        <row r="172">
          <cell r="A172">
            <v>4408</v>
          </cell>
          <cell r="B172" t="str">
            <v>Stütz Patrick</v>
          </cell>
          <cell r="C172">
            <v>1990</v>
          </cell>
          <cell r="D172">
            <v>23</v>
          </cell>
          <cell r="E172" t="str">
            <v>U23</v>
          </cell>
          <cell r="F172" t="str">
            <v>M</v>
          </cell>
          <cell r="G172" t="str">
            <v>WLD</v>
          </cell>
        </row>
        <row r="173">
          <cell r="A173">
            <v>4623</v>
          </cell>
          <cell r="B173" t="str">
            <v>Weißinger Kurt</v>
          </cell>
          <cell r="C173">
            <v>1968</v>
          </cell>
          <cell r="D173">
            <v>45</v>
          </cell>
          <cell r="E173" t="str">
            <v>AK-3</v>
          </cell>
          <cell r="F173" t="str">
            <v>M</v>
          </cell>
          <cell r="G173" t="str">
            <v>WLD</v>
          </cell>
        </row>
        <row r="174">
          <cell r="A174">
            <v>4549</v>
          </cell>
          <cell r="B174" t="str">
            <v>Weißinger Johann</v>
          </cell>
          <cell r="C174">
            <v>1969</v>
          </cell>
          <cell r="D174">
            <v>44</v>
          </cell>
          <cell r="E174" t="str">
            <v>AK-2</v>
          </cell>
          <cell r="F174" t="str">
            <v>M</v>
          </cell>
          <cell r="G174" t="str">
            <v>WLD</v>
          </cell>
        </row>
        <row r="175">
          <cell r="A175">
            <v>4341</v>
          </cell>
          <cell r="B175" t="str">
            <v>Weißinger Patrick</v>
          </cell>
          <cell r="C175">
            <v>1990</v>
          </cell>
          <cell r="D175">
            <v>23</v>
          </cell>
          <cell r="E175" t="str">
            <v>U23</v>
          </cell>
          <cell r="F175" t="str">
            <v>M</v>
          </cell>
          <cell r="G175" t="str">
            <v>WLD</v>
          </cell>
        </row>
        <row r="176">
          <cell r="A176">
            <v>2483</v>
          </cell>
          <cell r="B176" t="str">
            <v>Zwingenberger Peter</v>
          </cell>
          <cell r="C176">
            <v>1965</v>
          </cell>
          <cell r="D176">
            <v>48</v>
          </cell>
          <cell r="E176" t="str">
            <v>AK-3</v>
          </cell>
          <cell r="F176" t="str">
            <v>M</v>
          </cell>
          <cell r="G176" t="str">
            <v>WLD</v>
          </cell>
        </row>
        <row r="177">
          <cell r="A177">
            <v>4749</v>
          </cell>
          <cell r="B177" t="str">
            <v>Dietachmayr Malin</v>
          </cell>
          <cell r="C177">
            <v>1991</v>
          </cell>
          <cell r="D177">
            <v>22</v>
          </cell>
          <cell r="E177" t="str">
            <v>U23</v>
          </cell>
          <cell r="F177" t="str">
            <v>W</v>
          </cell>
          <cell r="G177" t="str">
            <v>LEO</v>
          </cell>
        </row>
        <row r="178">
          <cell r="A178">
            <v>4519</v>
          </cell>
          <cell r="B178" t="str">
            <v>Jarosch Daniel</v>
          </cell>
          <cell r="C178">
            <v>1992</v>
          </cell>
          <cell r="D178">
            <v>21</v>
          </cell>
          <cell r="E178" t="str">
            <v>U23</v>
          </cell>
          <cell r="F178" t="str">
            <v>M</v>
          </cell>
          <cell r="G178" t="str">
            <v>WOL</v>
          </cell>
        </row>
        <row r="179">
          <cell r="A179">
            <v>4659</v>
          </cell>
          <cell r="B179" t="str">
            <v>Leberwurst Christian</v>
          </cell>
          <cell r="C179">
            <v>1981</v>
          </cell>
          <cell r="D179">
            <v>32</v>
          </cell>
          <cell r="E179" t="str">
            <v>Allg. Klasse</v>
          </cell>
          <cell r="F179" t="str">
            <v>M</v>
          </cell>
          <cell r="G179" t="str">
            <v>WOL</v>
          </cell>
        </row>
        <row r="180">
          <cell r="A180">
            <v>2738</v>
          </cell>
          <cell r="B180" t="str">
            <v>Leberwurst Franz</v>
          </cell>
          <cell r="C180">
            <v>1969</v>
          </cell>
          <cell r="D180">
            <v>44</v>
          </cell>
          <cell r="E180" t="str">
            <v>AK-2</v>
          </cell>
          <cell r="F180" t="str">
            <v>M</v>
          </cell>
          <cell r="G180" t="str">
            <v>WOL</v>
          </cell>
        </row>
        <row r="181">
          <cell r="A181">
            <v>2717</v>
          </cell>
          <cell r="B181" t="str">
            <v>Schadler Ludwig</v>
          </cell>
          <cell r="C181">
            <v>1960</v>
          </cell>
          <cell r="D181">
            <v>53</v>
          </cell>
          <cell r="E181" t="str">
            <v>AK-4</v>
          </cell>
          <cell r="F181" t="str">
            <v>M</v>
          </cell>
          <cell r="G181" t="str">
            <v>LEO</v>
          </cell>
        </row>
        <row r="182">
          <cell r="A182">
            <v>4790</v>
          </cell>
          <cell r="B182" t="str">
            <v>Schütt Robert</v>
          </cell>
          <cell r="C182">
            <v>1984</v>
          </cell>
          <cell r="D182">
            <v>29</v>
          </cell>
          <cell r="E182" t="str">
            <v>Allg. Klasse</v>
          </cell>
          <cell r="F182" t="str">
            <v>M</v>
          </cell>
          <cell r="G182" t="str">
            <v>WOL</v>
          </cell>
        </row>
        <row r="183">
          <cell r="A183">
            <v>3711</v>
          </cell>
          <cell r="B183" t="str">
            <v>Schwab Erich</v>
          </cell>
          <cell r="C183">
            <v>1976</v>
          </cell>
          <cell r="D183">
            <v>37</v>
          </cell>
          <cell r="E183" t="str">
            <v>AK-1</v>
          </cell>
          <cell r="F183" t="str">
            <v>M</v>
          </cell>
          <cell r="G183" t="str">
            <v>LEO</v>
          </cell>
        </row>
        <row r="184">
          <cell r="A184">
            <v>3448</v>
          </cell>
          <cell r="B184" t="str">
            <v>Watzek Wolfgang</v>
          </cell>
          <cell r="C184">
            <v>1970</v>
          </cell>
          <cell r="D184">
            <v>43</v>
          </cell>
          <cell r="E184" t="str">
            <v>AK-2</v>
          </cell>
          <cell r="F184" t="str">
            <v>M</v>
          </cell>
          <cell r="G184" t="str">
            <v>WOL</v>
          </cell>
        </row>
        <row r="185">
          <cell r="A185">
            <v>3820</v>
          </cell>
          <cell r="B185" t="str">
            <v>Worring Martin</v>
          </cell>
          <cell r="C185">
            <v>1979</v>
          </cell>
          <cell r="D185">
            <v>34</v>
          </cell>
          <cell r="E185" t="str">
            <v>Allg. Klasse</v>
          </cell>
          <cell r="F185" t="str">
            <v>M</v>
          </cell>
          <cell r="G185" t="str">
            <v>LEO</v>
          </cell>
        </row>
        <row r="186">
          <cell r="A186">
            <v>2555</v>
          </cell>
          <cell r="B186" t="str">
            <v>Nagy Erwin</v>
          </cell>
          <cell r="C186">
            <v>1958</v>
          </cell>
          <cell r="D186">
            <v>55</v>
          </cell>
          <cell r="E186" t="str">
            <v>AK-5</v>
          </cell>
          <cell r="F186" t="str">
            <v>M</v>
          </cell>
          <cell r="G186" t="str">
            <v>ZID</v>
          </cell>
        </row>
        <row r="187">
          <cell r="B187" t="str">
            <v>OÖ</v>
          </cell>
        </row>
        <row r="188">
          <cell r="A188">
            <v>4615</v>
          </cell>
          <cell r="B188" t="str">
            <v>Eichhorn Nina</v>
          </cell>
          <cell r="C188">
            <v>1996</v>
          </cell>
          <cell r="D188">
            <v>17</v>
          </cell>
          <cell r="E188" t="str">
            <v>U17-Jugend A</v>
          </cell>
          <cell r="F188" t="str">
            <v>W</v>
          </cell>
          <cell r="G188" t="str">
            <v>BUK</v>
          </cell>
        </row>
        <row r="189">
          <cell r="A189">
            <v>4616</v>
          </cell>
          <cell r="B189" t="str">
            <v>Morina Zenun</v>
          </cell>
          <cell r="C189">
            <v>1996</v>
          </cell>
          <cell r="D189">
            <v>17</v>
          </cell>
          <cell r="E189" t="str">
            <v>U17-Jugend A</v>
          </cell>
          <cell r="F189" t="str">
            <v>M</v>
          </cell>
          <cell r="G189" t="str">
            <v>BUK</v>
          </cell>
        </row>
        <row r="190">
          <cell r="A190">
            <v>4756</v>
          </cell>
          <cell r="B190" t="str">
            <v>Paul Benjamin</v>
          </cell>
          <cell r="C190">
            <v>1999</v>
          </cell>
          <cell r="D190">
            <v>14</v>
          </cell>
          <cell r="E190" t="str">
            <v>U15-Jugend B</v>
          </cell>
          <cell r="F190" t="str">
            <v>M</v>
          </cell>
          <cell r="G190" t="str">
            <v>BUK</v>
          </cell>
        </row>
        <row r="191">
          <cell r="A191">
            <v>4337</v>
          </cell>
          <cell r="B191" t="str">
            <v>Reithner Andrea</v>
          </cell>
          <cell r="C191">
            <v>1959</v>
          </cell>
          <cell r="D191">
            <v>54</v>
          </cell>
          <cell r="E191" t="str">
            <v>AK-4</v>
          </cell>
          <cell r="F191" t="str">
            <v>W</v>
          </cell>
          <cell r="G191" t="str">
            <v>BUK</v>
          </cell>
        </row>
        <row r="192">
          <cell r="A192">
            <v>4786</v>
          </cell>
          <cell r="B192" t="str">
            <v>Schäffer Christina</v>
          </cell>
          <cell r="C192">
            <v>1982</v>
          </cell>
          <cell r="D192">
            <v>31</v>
          </cell>
          <cell r="E192" t="str">
            <v>Allg. Klasse</v>
          </cell>
          <cell r="F192" t="str">
            <v>W</v>
          </cell>
          <cell r="G192" t="str">
            <v>BUK</v>
          </cell>
        </row>
        <row r="193">
          <cell r="A193">
            <v>720</v>
          </cell>
          <cell r="B193" t="str">
            <v>Anglberger Johann</v>
          </cell>
          <cell r="C193">
            <v>1951</v>
          </cell>
          <cell r="D193">
            <v>62</v>
          </cell>
          <cell r="E193" t="str">
            <v>AK-6</v>
          </cell>
          <cell r="F193" t="str">
            <v>M</v>
          </cell>
          <cell r="G193" t="str">
            <v>LCH</v>
          </cell>
        </row>
        <row r="194">
          <cell r="A194">
            <v>4741</v>
          </cell>
          <cell r="B194" t="str">
            <v>Baier Markus</v>
          </cell>
          <cell r="C194">
            <v>1975</v>
          </cell>
          <cell r="D194">
            <v>38</v>
          </cell>
          <cell r="E194" t="str">
            <v>AK-1</v>
          </cell>
          <cell r="F194" t="str">
            <v>M</v>
          </cell>
          <cell r="G194" t="str">
            <v>LCH</v>
          </cell>
        </row>
        <row r="195">
          <cell r="A195">
            <v>4382</v>
          </cell>
          <cell r="B195" t="str">
            <v>Embacher Jessica</v>
          </cell>
          <cell r="C195">
            <v>1990</v>
          </cell>
          <cell r="D195">
            <v>23</v>
          </cell>
          <cell r="E195" t="str">
            <v>U23</v>
          </cell>
          <cell r="F195" t="str">
            <v>W</v>
          </cell>
          <cell r="G195" t="str">
            <v>LCH</v>
          </cell>
        </row>
        <row r="196">
          <cell r="A196">
            <v>3164</v>
          </cell>
          <cell r="B196" t="str">
            <v>Kobler Rudolf</v>
          </cell>
          <cell r="C196">
            <v>1972</v>
          </cell>
          <cell r="D196">
            <v>41</v>
          </cell>
          <cell r="E196" t="str">
            <v>AK-2</v>
          </cell>
          <cell r="F196" t="str">
            <v>M</v>
          </cell>
          <cell r="G196" t="str">
            <v>LCH</v>
          </cell>
        </row>
        <row r="197">
          <cell r="A197">
            <v>3987</v>
          </cell>
          <cell r="B197" t="str">
            <v>Maderegger Florian</v>
          </cell>
          <cell r="C197">
            <v>1982</v>
          </cell>
          <cell r="D197">
            <v>31</v>
          </cell>
          <cell r="E197" t="str">
            <v>Allg. Klasse</v>
          </cell>
          <cell r="F197" t="str">
            <v>M</v>
          </cell>
          <cell r="G197" t="str">
            <v>LCH</v>
          </cell>
        </row>
        <row r="198">
          <cell r="A198">
            <v>3244</v>
          </cell>
          <cell r="B198" t="str">
            <v>Pfaffenberger Martin</v>
          </cell>
          <cell r="C198">
            <v>1974</v>
          </cell>
          <cell r="D198">
            <v>39</v>
          </cell>
          <cell r="E198" t="str">
            <v>AK-1</v>
          </cell>
          <cell r="F198" t="str">
            <v>M</v>
          </cell>
          <cell r="G198" t="str">
            <v>LCH</v>
          </cell>
        </row>
        <row r="199">
          <cell r="A199">
            <v>4775</v>
          </cell>
          <cell r="B199" t="str">
            <v>Schmidinger Thomas</v>
          </cell>
          <cell r="C199">
            <v>1999</v>
          </cell>
          <cell r="D199">
            <v>14</v>
          </cell>
          <cell r="E199" t="str">
            <v>U15-Jugend B</v>
          </cell>
          <cell r="F199" t="str">
            <v>M</v>
          </cell>
          <cell r="G199" t="str">
            <v>LCH</v>
          </cell>
        </row>
        <row r="200">
          <cell r="A200">
            <v>1211</v>
          </cell>
          <cell r="B200" t="str">
            <v>Seidl Erich</v>
          </cell>
          <cell r="C200">
            <v>1960</v>
          </cell>
          <cell r="D200">
            <v>53</v>
          </cell>
          <cell r="E200" t="str">
            <v>AK-4</v>
          </cell>
          <cell r="F200" t="str">
            <v>M</v>
          </cell>
          <cell r="G200" t="str">
            <v>LCH</v>
          </cell>
        </row>
        <row r="201">
          <cell r="A201">
            <v>4580</v>
          </cell>
          <cell r="B201" t="str">
            <v>Stockinger Lukas</v>
          </cell>
          <cell r="C201">
            <v>1995</v>
          </cell>
          <cell r="D201">
            <v>18</v>
          </cell>
          <cell r="E201" t="str">
            <v>U20-Junioren</v>
          </cell>
          <cell r="F201" t="str">
            <v>M</v>
          </cell>
          <cell r="G201" t="str">
            <v>LCH</v>
          </cell>
        </row>
        <row r="202">
          <cell r="A202">
            <v>4339</v>
          </cell>
          <cell r="B202" t="str">
            <v>Stockinger Thomas</v>
          </cell>
          <cell r="C202">
            <v>1990</v>
          </cell>
          <cell r="D202">
            <v>23</v>
          </cell>
          <cell r="E202" t="str">
            <v>U23</v>
          </cell>
          <cell r="F202" t="str">
            <v>M</v>
          </cell>
          <cell r="G202" t="str">
            <v>LCH</v>
          </cell>
        </row>
        <row r="203">
          <cell r="A203">
            <v>4485</v>
          </cell>
          <cell r="B203" t="str">
            <v>Strasser Simon</v>
          </cell>
          <cell r="C203">
            <v>1993</v>
          </cell>
          <cell r="D203">
            <v>20</v>
          </cell>
          <cell r="E203" t="str">
            <v>U20-Junioren</v>
          </cell>
          <cell r="F203" t="str">
            <v>M</v>
          </cell>
          <cell r="G203" t="str">
            <v>LCH</v>
          </cell>
        </row>
        <row r="204">
          <cell r="A204">
            <v>4740</v>
          </cell>
          <cell r="B204" t="str">
            <v>Winter Florian</v>
          </cell>
          <cell r="C204">
            <v>1996</v>
          </cell>
          <cell r="D204">
            <v>17</v>
          </cell>
          <cell r="E204" t="str">
            <v>U17-Jugend A</v>
          </cell>
          <cell r="F204" t="str">
            <v>M</v>
          </cell>
          <cell r="G204" t="str">
            <v>LCH</v>
          </cell>
        </row>
        <row r="205">
          <cell r="A205">
            <v>3825</v>
          </cell>
          <cell r="B205" t="str">
            <v>Diana Ciprian</v>
          </cell>
          <cell r="C205">
            <v>1979</v>
          </cell>
          <cell r="D205">
            <v>34</v>
          </cell>
          <cell r="E205" t="str">
            <v>Allg. Klasse</v>
          </cell>
          <cell r="F205" t="str">
            <v>M</v>
          </cell>
          <cell r="G205" t="str">
            <v>RAN</v>
          </cell>
        </row>
        <row r="206">
          <cell r="A206">
            <v>4486</v>
          </cell>
          <cell r="B206" t="str">
            <v>Dürnberger Patrick</v>
          </cell>
          <cell r="C206">
            <v>1993</v>
          </cell>
          <cell r="D206">
            <v>20</v>
          </cell>
          <cell r="E206" t="str">
            <v>U20-Junioren</v>
          </cell>
          <cell r="F206" t="str">
            <v>M</v>
          </cell>
          <cell r="G206" t="str">
            <v>RAN</v>
          </cell>
        </row>
        <row r="207">
          <cell r="A207">
            <v>3316</v>
          </cell>
          <cell r="B207" t="str">
            <v>Ecker Gottfried</v>
          </cell>
          <cell r="C207">
            <v>1964</v>
          </cell>
          <cell r="D207">
            <v>49</v>
          </cell>
          <cell r="E207" t="str">
            <v>AK-3</v>
          </cell>
          <cell r="F207" t="str">
            <v>M</v>
          </cell>
          <cell r="G207" t="str">
            <v>RAN</v>
          </cell>
        </row>
        <row r="208">
          <cell r="A208">
            <v>1043</v>
          </cell>
          <cell r="B208" t="str">
            <v>Esterbauer Franz</v>
          </cell>
          <cell r="C208">
            <v>1939</v>
          </cell>
          <cell r="D208">
            <v>74</v>
          </cell>
          <cell r="E208" t="str">
            <v>AK-8</v>
          </cell>
          <cell r="F208" t="str">
            <v>M</v>
          </cell>
          <cell r="G208" t="str">
            <v>RAN</v>
          </cell>
        </row>
        <row r="209">
          <cell r="A209">
            <v>4759</v>
          </cell>
          <cell r="B209" t="str">
            <v>Feichtinger Lukas</v>
          </cell>
          <cell r="C209">
            <v>1999</v>
          </cell>
          <cell r="D209">
            <v>14</v>
          </cell>
          <cell r="E209" t="str">
            <v>U15-Jugend B</v>
          </cell>
          <cell r="F209" t="str">
            <v>M</v>
          </cell>
          <cell r="G209" t="str">
            <v>RAN</v>
          </cell>
        </row>
        <row r="210">
          <cell r="A210">
            <v>3828</v>
          </cell>
          <cell r="B210" t="str">
            <v>Friedl Robert</v>
          </cell>
          <cell r="C210">
            <v>1978</v>
          </cell>
          <cell r="D210">
            <v>35</v>
          </cell>
          <cell r="E210" t="str">
            <v>AK-1</v>
          </cell>
          <cell r="F210" t="str">
            <v>M</v>
          </cell>
          <cell r="G210" t="str">
            <v>RAN</v>
          </cell>
        </row>
        <row r="211">
          <cell r="A211">
            <v>4760</v>
          </cell>
          <cell r="B211" t="str">
            <v>Großfurtner Marco</v>
          </cell>
          <cell r="C211">
            <v>1999</v>
          </cell>
          <cell r="D211">
            <v>14</v>
          </cell>
          <cell r="E211" t="str">
            <v>U15-Jugend B</v>
          </cell>
          <cell r="F211" t="str">
            <v>M</v>
          </cell>
          <cell r="G211" t="str">
            <v>RAN</v>
          </cell>
        </row>
        <row r="212">
          <cell r="A212">
            <v>1369</v>
          </cell>
          <cell r="B212" t="str">
            <v>Haberl Josef</v>
          </cell>
          <cell r="C212">
            <v>1954</v>
          </cell>
          <cell r="D212">
            <v>59</v>
          </cell>
          <cell r="E212" t="str">
            <v>AK-5</v>
          </cell>
          <cell r="F212" t="str">
            <v>M</v>
          </cell>
          <cell r="G212" t="str">
            <v>RAN</v>
          </cell>
        </row>
        <row r="213">
          <cell r="A213">
            <v>3844</v>
          </cell>
          <cell r="B213" t="str">
            <v>Heidecker Roland</v>
          </cell>
          <cell r="C213">
            <v>1978</v>
          </cell>
          <cell r="D213">
            <v>35</v>
          </cell>
          <cell r="E213" t="str">
            <v>AK-1</v>
          </cell>
          <cell r="F213" t="str">
            <v>M</v>
          </cell>
          <cell r="G213" t="str">
            <v>RAN</v>
          </cell>
        </row>
        <row r="214">
          <cell r="A214">
            <v>4806</v>
          </cell>
          <cell r="B214" t="str">
            <v>Hemetsberger Alexander</v>
          </cell>
          <cell r="C214">
            <v>1990</v>
          </cell>
          <cell r="D214">
            <v>23</v>
          </cell>
          <cell r="E214" t="str">
            <v>U23</v>
          </cell>
          <cell r="F214" t="str">
            <v>M</v>
          </cell>
          <cell r="G214" t="str">
            <v>RAN</v>
          </cell>
        </row>
        <row r="215">
          <cell r="A215">
            <v>2567</v>
          </cell>
          <cell r="B215" t="str">
            <v>Messner Manfred</v>
          </cell>
          <cell r="C215">
            <v>1962</v>
          </cell>
          <cell r="D215">
            <v>51</v>
          </cell>
          <cell r="E215" t="str">
            <v>AK-4</v>
          </cell>
          <cell r="F215" t="str">
            <v>M</v>
          </cell>
          <cell r="G215" t="str">
            <v>RAN</v>
          </cell>
        </row>
        <row r="216">
          <cell r="A216">
            <v>4487</v>
          </cell>
          <cell r="B216" t="str">
            <v>Reinthaler Christoph</v>
          </cell>
          <cell r="C216">
            <v>1993</v>
          </cell>
          <cell r="D216">
            <v>20</v>
          </cell>
          <cell r="E216" t="str">
            <v>U20-Junioren</v>
          </cell>
          <cell r="F216" t="str">
            <v>M</v>
          </cell>
          <cell r="G216" t="str">
            <v>RAN</v>
          </cell>
        </row>
        <row r="217">
          <cell r="A217">
            <v>4488</v>
          </cell>
          <cell r="B217" t="str">
            <v>Reisecker Florian</v>
          </cell>
          <cell r="C217">
            <v>1993</v>
          </cell>
          <cell r="D217">
            <v>20</v>
          </cell>
          <cell r="E217" t="str">
            <v>U20-Junioren</v>
          </cell>
          <cell r="F217" t="str">
            <v>M</v>
          </cell>
          <cell r="G217" t="str">
            <v>RAN</v>
          </cell>
        </row>
        <row r="218">
          <cell r="A218">
            <v>4359</v>
          </cell>
          <cell r="B218" t="str">
            <v>Sauerlachner Thomas</v>
          </cell>
          <cell r="C218">
            <v>1991</v>
          </cell>
          <cell r="D218">
            <v>22</v>
          </cell>
          <cell r="E218" t="str">
            <v>U23</v>
          </cell>
          <cell r="F218" t="str">
            <v>M</v>
          </cell>
          <cell r="G218" t="str">
            <v>RAN</v>
          </cell>
        </row>
        <row r="219">
          <cell r="A219">
            <v>4271</v>
          </cell>
          <cell r="B219" t="str">
            <v>Aleksanjan Samvel</v>
          </cell>
          <cell r="C219">
            <v>1983</v>
          </cell>
          <cell r="D219">
            <v>30</v>
          </cell>
          <cell r="E219" t="str">
            <v>Allg. Klasse</v>
          </cell>
          <cell r="F219" t="str">
            <v>M</v>
          </cell>
          <cell r="G219" t="str">
            <v>VÖE</v>
          </cell>
        </row>
        <row r="220">
          <cell r="A220">
            <v>4577</v>
          </cell>
          <cell r="B220" t="str">
            <v>Baminger Jürgen</v>
          </cell>
          <cell r="C220">
            <v>1995</v>
          </cell>
          <cell r="D220">
            <v>18</v>
          </cell>
          <cell r="E220" t="str">
            <v>U20-Junioren</v>
          </cell>
          <cell r="F220" t="str">
            <v>M</v>
          </cell>
          <cell r="G220" t="str">
            <v>VÖE</v>
          </cell>
        </row>
        <row r="221">
          <cell r="A221">
            <v>4030</v>
          </cell>
          <cell r="B221" t="str">
            <v>Brandl Christian Ing.</v>
          </cell>
          <cell r="C221">
            <v>1959</v>
          </cell>
          <cell r="D221">
            <v>54</v>
          </cell>
          <cell r="E221" t="str">
            <v>AK-4</v>
          </cell>
          <cell r="F221" t="str">
            <v>M</v>
          </cell>
          <cell r="G221" t="str">
            <v>VÖE</v>
          </cell>
        </row>
        <row r="222">
          <cell r="A222">
            <v>4475</v>
          </cell>
          <cell r="B222" t="str">
            <v>Eichhorn Jürgen</v>
          </cell>
          <cell r="C222">
            <v>1993</v>
          </cell>
          <cell r="D222">
            <v>20</v>
          </cell>
          <cell r="E222" t="str">
            <v>U20-Junioren</v>
          </cell>
          <cell r="F222" t="str">
            <v>M</v>
          </cell>
          <cell r="G222" t="str">
            <v>VÖE</v>
          </cell>
        </row>
        <row r="223">
          <cell r="A223">
            <v>2568</v>
          </cell>
          <cell r="B223" t="str">
            <v>Fertl Markus</v>
          </cell>
          <cell r="C223">
            <v>1966</v>
          </cell>
          <cell r="D223">
            <v>47</v>
          </cell>
          <cell r="E223" t="str">
            <v>AK-3</v>
          </cell>
          <cell r="F223" t="str">
            <v>M</v>
          </cell>
          <cell r="G223" t="str">
            <v>VÖE</v>
          </cell>
        </row>
        <row r="224">
          <cell r="A224">
            <v>4653</v>
          </cell>
          <cell r="B224" t="str">
            <v>Hofwimmer Florian</v>
          </cell>
          <cell r="C224">
            <v>1997</v>
          </cell>
          <cell r="D224">
            <v>16</v>
          </cell>
          <cell r="E224" t="str">
            <v>U17-Jugend A</v>
          </cell>
          <cell r="F224" t="str">
            <v>M</v>
          </cell>
          <cell r="G224" t="str">
            <v>VÖE</v>
          </cell>
        </row>
        <row r="225">
          <cell r="A225">
            <v>772</v>
          </cell>
          <cell r="B225" t="str">
            <v>Klebl Josef</v>
          </cell>
          <cell r="C225">
            <v>1939</v>
          </cell>
          <cell r="D225">
            <v>74</v>
          </cell>
          <cell r="E225" t="str">
            <v>AK-8</v>
          </cell>
          <cell r="F225" t="str">
            <v>M</v>
          </cell>
          <cell r="G225" t="str">
            <v>VÖE</v>
          </cell>
        </row>
        <row r="226">
          <cell r="A226">
            <v>977</v>
          </cell>
          <cell r="B226" t="str">
            <v>Krejci Heinz</v>
          </cell>
          <cell r="C226">
            <v>1958</v>
          </cell>
          <cell r="D226">
            <v>55</v>
          </cell>
          <cell r="E226" t="str">
            <v>AK-5</v>
          </cell>
          <cell r="F226" t="str">
            <v>M</v>
          </cell>
          <cell r="G226" t="str">
            <v>VÖE</v>
          </cell>
        </row>
        <row r="227">
          <cell r="A227">
            <v>4032</v>
          </cell>
          <cell r="B227" t="str">
            <v>Langweil Arpad</v>
          </cell>
          <cell r="C227">
            <v>1964</v>
          </cell>
          <cell r="D227">
            <v>49</v>
          </cell>
          <cell r="E227" t="str">
            <v>AK-3</v>
          </cell>
          <cell r="F227" t="str">
            <v>M</v>
          </cell>
          <cell r="G227" t="str">
            <v>VÖE</v>
          </cell>
        </row>
        <row r="228">
          <cell r="A228">
            <v>4031</v>
          </cell>
          <cell r="B228" t="str">
            <v>Limberger Herwig, Ing.</v>
          </cell>
          <cell r="C228">
            <v>1969</v>
          </cell>
          <cell r="D228">
            <v>44</v>
          </cell>
          <cell r="E228" t="str">
            <v>AK-2</v>
          </cell>
          <cell r="F228" t="str">
            <v>M</v>
          </cell>
          <cell r="G228" t="str">
            <v>VÖE</v>
          </cell>
        </row>
        <row r="229">
          <cell r="A229">
            <v>4318</v>
          </cell>
          <cell r="B229" t="str">
            <v>Littringer Manuel</v>
          </cell>
          <cell r="C229">
            <v>1990</v>
          </cell>
          <cell r="D229">
            <v>23</v>
          </cell>
          <cell r="E229" t="str">
            <v>U23</v>
          </cell>
          <cell r="F229" t="str">
            <v>M</v>
          </cell>
          <cell r="G229" t="str">
            <v>VÖE</v>
          </cell>
        </row>
        <row r="230">
          <cell r="A230">
            <v>4447</v>
          </cell>
          <cell r="B230" t="str">
            <v>Martirosyan Sargis</v>
          </cell>
          <cell r="C230">
            <v>1986</v>
          </cell>
          <cell r="D230">
            <v>27</v>
          </cell>
          <cell r="E230" t="str">
            <v>Allg. Klasse</v>
          </cell>
          <cell r="F230" t="str">
            <v>M</v>
          </cell>
          <cell r="G230" t="str">
            <v>BAD</v>
          </cell>
        </row>
        <row r="231">
          <cell r="A231">
            <v>2042</v>
          </cell>
          <cell r="B231" t="str">
            <v>Matzku Jürgen</v>
          </cell>
          <cell r="C231">
            <v>1966</v>
          </cell>
          <cell r="D231">
            <v>47</v>
          </cell>
          <cell r="E231" t="str">
            <v>AK-3</v>
          </cell>
          <cell r="F231" t="str">
            <v>M</v>
          </cell>
          <cell r="G231" t="str">
            <v>VÖE</v>
          </cell>
        </row>
        <row r="232">
          <cell r="A232">
            <v>4797</v>
          </cell>
          <cell r="B232" t="str">
            <v>McSwain Dagmar</v>
          </cell>
          <cell r="C232">
            <v>1944</v>
          </cell>
          <cell r="D232">
            <v>69</v>
          </cell>
          <cell r="E232" t="str">
            <v>AK-7</v>
          </cell>
          <cell r="F232" t="str">
            <v>W</v>
          </cell>
          <cell r="G232" t="str">
            <v>VÖE</v>
          </cell>
        </row>
        <row r="233">
          <cell r="A233">
            <v>779</v>
          </cell>
          <cell r="B233" t="str">
            <v>Modrey Manfred</v>
          </cell>
          <cell r="C233">
            <v>1957</v>
          </cell>
          <cell r="D233">
            <v>56</v>
          </cell>
          <cell r="E233" t="str">
            <v>AK-5</v>
          </cell>
          <cell r="F233" t="str">
            <v>M</v>
          </cell>
          <cell r="G233" t="str">
            <v>VÖE</v>
          </cell>
        </row>
        <row r="234">
          <cell r="A234">
            <v>3984</v>
          </cell>
          <cell r="B234" t="str">
            <v>Modrey Manuel</v>
          </cell>
          <cell r="C234">
            <v>1982</v>
          </cell>
          <cell r="D234">
            <v>31</v>
          </cell>
          <cell r="E234" t="str">
            <v>Allg. Klasse</v>
          </cell>
          <cell r="F234" t="str">
            <v>M</v>
          </cell>
          <cell r="G234" t="str">
            <v>VÖE</v>
          </cell>
        </row>
        <row r="235">
          <cell r="A235">
            <v>4146</v>
          </cell>
          <cell r="B235" t="str">
            <v>Nazarian Edvard</v>
          </cell>
          <cell r="C235">
            <v>1985</v>
          </cell>
          <cell r="D235">
            <v>28</v>
          </cell>
          <cell r="E235" t="str">
            <v>Allg. Klasse</v>
          </cell>
          <cell r="F235" t="str">
            <v>M</v>
          </cell>
          <cell r="G235" t="str">
            <v>VÖE</v>
          </cell>
        </row>
        <row r="236">
          <cell r="A236">
            <v>3983</v>
          </cell>
          <cell r="B236" t="str">
            <v>Nowak Anita</v>
          </cell>
          <cell r="C236">
            <v>1982</v>
          </cell>
          <cell r="D236">
            <v>31</v>
          </cell>
          <cell r="E236" t="str">
            <v>Allg. Klasse</v>
          </cell>
          <cell r="F236" t="str">
            <v>W</v>
          </cell>
          <cell r="G236" t="str">
            <v>VÖE</v>
          </cell>
        </row>
        <row r="237">
          <cell r="A237">
            <v>4435</v>
          </cell>
          <cell r="B237" t="str">
            <v>Peitl Manuel</v>
          </cell>
          <cell r="C237">
            <v>1991</v>
          </cell>
          <cell r="D237">
            <v>22</v>
          </cell>
          <cell r="E237" t="str">
            <v>U23</v>
          </cell>
          <cell r="F237" t="str">
            <v>M</v>
          </cell>
          <cell r="G237" t="str">
            <v>VÖE</v>
          </cell>
        </row>
        <row r="238">
          <cell r="A238">
            <v>974</v>
          </cell>
          <cell r="B238" t="str">
            <v>Pögl Adolf</v>
          </cell>
          <cell r="C238">
            <v>1937</v>
          </cell>
          <cell r="D238">
            <v>76</v>
          </cell>
          <cell r="E238" t="str">
            <v>AK-9</v>
          </cell>
          <cell r="F238" t="str">
            <v>M</v>
          </cell>
          <cell r="G238" t="str">
            <v>VÖE</v>
          </cell>
        </row>
        <row r="239">
          <cell r="A239">
            <v>4588</v>
          </cell>
          <cell r="B239" t="str">
            <v>Rottner Günter</v>
          </cell>
          <cell r="C239">
            <v>1965</v>
          </cell>
          <cell r="D239">
            <v>47</v>
          </cell>
          <cell r="E239" t="str">
            <v>AK-3</v>
          </cell>
          <cell r="F239" t="str">
            <v>M</v>
          </cell>
          <cell r="G239" t="str">
            <v>VÖE</v>
          </cell>
        </row>
        <row r="240">
          <cell r="A240">
            <v>4391</v>
          </cell>
          <cell r="B240" t="str">
            <v>Rottner Michael</v>
          </cell>
          <cell r="C240">
            <v>1991</v>
          </cell>
          <cell r="D240">
            <v>22</v>
          </cell>
          <cell r="E240" t="str">
            <v>U23</v>
          </cell>
          <cell r="F240" t="str">
            <v>M</v>
          </cell>
          <cell r="G240" t="str">
            <v>VÖE</v>
          </cell>
        </row>
        <row r="241">
          <cell r="A241">
            <v>3759</v>
          </cell>
          <cell r="B241" t="str">
            <v>Wachet Robert</v>
          </cell>
          <cell r="C241">
            <v>1978</v>
          </cell>
          <cell r="D241">
            <v>35</v>
          </cell>
          <cell r="E241" t="str">
            <v>AK-1</v>
          </cell>
          <cell r="F241" t="str">
            <v>M</v>
          </cell>
          <cell r="G241" t="str">
            <v>VÖE</v>
          </cell>
        </row>
        <row r="242">
          <cell r="A242">
            <v>4145</v>
          </cell>
          <cell r="B242" t="str">
            <v>Abedini Alberto</v>
          </cell>
          <cell r="C242">
            <v>1972</v>
          </cell>
          <cell r="D242">
            <v>41</v>
          </cell>
          <cell r="E242" t="str">
            <v>AK-2</v>
          </cell>
          <cell r="F242" t="str">
            <v>M</v>
          </cell>
          <cell r="G242" t="str">
            <v>WEL</v>
          </cell>
        </row>
        <row r="243">
          <cell r="A243">
            <v>2737</v>
          </cell>
          <cell r="B243" t="str">
            <v>Ebner Christian</v>
          </cell>
          <cell r="C243">
            <v>1967</v>
          </cell>
          <cell r="D243">
            <v>46</v>
          </cell>
          <cell r="E243" t="str">
            <v>AK-3</v>
          </cell>
          <cell r="F243" t="str">
            <v>M</v>
          </cell>
          <cell r="G243" t="str">
            <v>WEL</v>
          </cell>
        </row>
        <row r="244">
          <cell r="A244">
            <v>4277</v>
          </cell>
          <cell r="B244" t="str">
            <v>Ebner Daniel</v>
          </cell>
          <cell r="C244">
            <v>1987</v>
          </cell>
          <cell r="D244">
            <v>26</v>
          </cell>
          <cell r="E244" t="str">
            <v>Allg. Klasse</v>
          </cell>
          <cell r="F244" t="str">
            <v>M</v>
          </cell>
          <cell r="G244" t="str">
            <v>WEL</v>
          </cell>
        </row>
        <row r="245">
          <cell r="A245">
            <v>2144</v>
          </cell>
          <cell r="B245" t="str">
            <v>Ebner Helmut</v>
          </cell>
          <cell r="C245">
            <v>1965</v>
          </cell>
          <cell r="D245">
            <v>48</v>
          </cell>
          <cell r="E245" t="str">
            <v>AK-3</v>
          </cell>
          <cell r="F245" t="str">
            <v>M</v>
          </cell>
          <cell r="G245" t="str">
            <v>WEL</v>
          </cell>
        </row>
        <row r="246">
          <cell r="A246">
            <v>4774</v>
          </cell>
          <cell r="B246" t="str">
            <v>Ebner Maximilian</v>
          </cell>
          <cell r="C246">
            <v>1999</v>
          </cell>
          <cell r="D246">
            <v>14</v>
          </cell>
          <cell r="E246" t="str">
            <v>U15-Jugend B</v>
          </cell>
          <cell r="F246" t="str">
            <v>M</v>
          </cell>
          <cell r="G246" t="str">
            <v>WEL</v>
          </cell>
        </row>
        <row r="247">
          <cell r="A247">
            <v>1244</v>
          </cell>
          <cell r="B247" t="str">
            <v>Fischereder Josef</v>
          </cell>
          <cell r="C247">
            <v>1940</v>
          </cell>
          <cell r="D247">
            <v>73</v>
          </cell>
          <cell r="E247" t="str">
            <v>AK-8</v>
          </cell>
          <cell r="F247" t="str">
            <v>M</v>
          </cell>
          <cell r="G247" t="str">
            <v>WEL</v>
          </cell>
        </row>
        <row r="248">
          <cell r="A248">
            <v>3771</v>
          </cell>
          <cell r="B248" t="str">
            <v>Giacomuzzi Markus</v>
          </cell>
          <cell r="C248">
            <v>1975</v>
          </cell>
          <cell r="D248">
            <v>38</v>
          </cell>
          <cell r="E248" t="str">
            <v>AK-1</v>
          </cell>
          <cell r="F248" t="str">
            <v>M</v>
          </cell>
          <cell r="G248" t="str">
            <v>WEL</v>
          </cell>
        </row>
        <row r="249">
          <cell r="A249">
            <v>4782</v>
          </cell>
          <cell r="B249" t="str">
            <v>Hlavacek Dominik</v>
          </cell>
          <cell r="C249">
            <v>1990</v>
          </cell>
          <cell r="D249">
            <v>23</v>
          </cell>
          <cell r="E249" t="str">
            <v>U23</v>
          </cell>
          <cell r="F249" t="str">
            <v>M</v>
          </cell>
          <cell r="G249" t="str">
            <v>WEL</v>
          </cell>
        </row>
        <row r="250">
          <cell r="A250">
            <v>1240</v>
          </cell>
          <cell r="B250" t="str">
            <v>Hörmandinger Helmut</v>
          </cell>
          <cell r="C250">
            <v>1948</v>
          </cell>
          <cell r="D250">
            <v>65</v>
          </cell>
          <cell r="E250" t="str">
            <v>AK-7</v>
          </cell>
          <cell r="F250" t="str">
            <v>M</v>
          </cell>
          <cell r="G250" t="str">
            <v>WEL</v>
          </cell>
        </row>
        <row r="251">
          <cell r="A251">
            <v>4181</v>
          </cell>
          <cell r="B251" t="str">
            <v>Krammer Christoph</v>
          </cell>
          <cell r="C251">
            <v>1987</v>
          </cell>
          <cell r="D251">
            <v>26</v>
          </cell>
          <cell r="E251" t="str">
            <v>Allg. Klasse</v>
          </cell>
          <cell r="F251" t="str">
            <v>M</v>
          </cell>
          <cell r="G251" t="str">
            <v>WEL</v>
          </cell>
        </row>
        <row r="252">
          <cell r="A252">
            <v>3044</v>
          </cell>
          <cell r="B252" t="str">
            <v>Lackner Friedrich</v>
          </cell>
          <cell r="C252">
            <v>1958</v>
          </cell>
          <cell r="D252">
            <v>55</v>
          </cell>
          <cell r="E252" t="str">
            <v>AK-5</v>
          </cell>
          <cell r="F252" t="str">
            <v>M</v>
          </cell>
          <cell r="G252" t="str">
            <v>WEL</v>
          </cell>
        </row>
        <row r="253">
          <cell r="A253">
            <v>3121</v>
          </cell>
          <cell r="B253" t="str">
            <v>Lackner Rudolf</v>
          </cell>
          <cell r="C253">
            <v>1952</v>
          </cell>
          <cell r="D253">
            <v>61</v>
          </cell>
          <cell r="E253" t="str">
            <v>AK-6</v>
          </cell>
          <cell r="F253" t="str">
            <v>M</v>
          </cell>
          <cell r="G253" t="str">
            <v>WEL</v>
          </cell>
        </row>
        <row r="254">
          <cell r="A254">
            <v>4788</v>
          </cell>
          <cell r="B254" t="str">
            <v>Mitterer Peter</v>
          </cell>
          <cell r="C254">
            <v>1978</v>
          </cell>
          <cell r="D254">
            <v>35</v>
          </cell>
          <cell r="E254" t="str">
            <v>AK-1</v>
          </cell>
          <cell r="F254" t="str">
            <v>M</v>
          </cell>
          <cell r="G254" t="str">
            <v>WEL</v>
          </cell>
        </row>
        <row r="255">
          <cell r="A255">
            <v>4243</v>
          </cell>
          <cell r="B255" t="str">
            <v>Narovnigg Claudia</v>
          </cell>
          <cell r="C255">
            <v>1972</v>
          </cell>
          <cell r="D255">
            <v>41</v>
          </cell>
          <cell r="E255" t="str">
            <v>AK-2</v>
          </cell>
          <cell r="F255" t="str">
            <v>W</v>
          </cell>
          <cell r="G255" t="str">
            <v>WEL</v>
          </cell>
        </row>
        <row r="256">
          <cell r="A256">
            <v>1243</v>
          </cell>
          <cell r="B256" t="str">
            <v>Pfaffenberger Josef</v>
          </cell>
          <cell r="C256">
            <v>1942</v>
          </cell>
          <cell r="D256">
            <v>71</v>
          </cell>
          <cell r="E256" t="str">
            <v>AK-8</v>
          </cell>
          <cell r="F256" t="str">
            <v>M</v>
          </cell>
          <cell r="G256" t="str">
            <v>WEL</v>
          </cell>
        </row>
        <row r="257">
          <cell r="A257">
            <v>3119</v>
          </cell>
          <cell r="B257" t="str">
            <v>Pfaffenberger Jürgen</v>
          </cell>
          <cell r="C257">
            <v>1971</v>
          </cell>
          <cell r="D257">
            <v>42</v>
          </cell>
          <cell r="E257" t="str">
            <v>AK-2</v>
          </cell>
          <cell r="F257" t="str">
            <v>M</v>
          </cell>
          <cell r="G257" t="str">
            <v>WEL</v>
          </cell>
        </row>
        <row r="258">
          <cell r="A258">
            <v>4721</v>
          </cell>
          <cell r="B258" t="str">
            <v>Pfaffenberger Mario</v>
          </cell>
          <cell r="C258">
            <v>1997</v>
          </cell>
          <cell r="D258">
            <v>16</v>
          </cell>
          <cell r="E258" t="str">
            <v>U17-Jugend A</v>
          </cell>
          <cell r="F258" t="str">
            <v>M</v>
          </cell>
          <cell r="G258" t="str">
            <v>WEL</v>
          </cell>
        </row>
        <row r="259">
          <cell r="A259">
            <v>4720</v>
          </cell>
          <cell r="B259" t="str">
            <v>Riedl Bernhard-Markus</v>
          </cell>
          <cell r="C259">
            <v>1988</v>
          </cell>
          <cell r="D259">
            <v>25</v>
          </cell>
          <cell r="E259" t="str">
            <v>Allg. Klasse</v>
          </cell>
          <cell r="F259" t="str">
            <v>M</v>
          </cell>
          <cell r="G259" t="str">
            <v>WEL</v>
          </cell>
        </row>
        <row r="260">
          <cell r="A260">
            <v>1245</v>
          </cell>
          <cell r="B260" t="str">
            <v>Ruff Georg</v>
          </cell>
          <cell r="C260">
            <v>1944</v>
          </cell>
          <cell r="D260">
            <v>69</v>
          </cell>
          <cell r="E260" t="str">
            <v>AK-7</v>
          </cell>
          <cell r="F260" t="str">
            <v>M</v>
          </cell>
          <cell r="G260" t="str">
            <v>WEL</v>
          </cell>
        </row>
        <row r="261">
          <cell r="A261">
            <v>3197</v>
          </cell>
          <cell r="B261" t="str">
            <v>Scherleitner Harald</v>
          </cell>
          <cell r="C261">
            <v>1971</v>
          </cell>
          <cell r="D261">
            <v>42</v>
          </cell>
          <cell r="E261" t="str">
            <v>AK-2</v>
          </cell>
          <cell r="F261" t="str">
            <v>M</v>
          </cell>
          <cell r="G261" t="str">
            <v>WEL</v>
          </cell>
        </row>
        <row r="262">
          <cell r="A262">
            <v>1872</v>
          </cell>
          <cell r="B262" t="str">
            <v>Jaksch Stefan</v>
          </cell>
          <cell r="C262">
            <v>1965</v>
          </cell>
          <cell r="D262">
            <v>48</v>
          </cell>
          <cell r="E262" t="str">
            <v>AK-3</v>
          </cell>
          <cell r="F262" t="str">
            <v>M</v>
          </cell>
          <cell r="G262" t="str">
            <v>BÜR</v>
          </cell>
        </row>
        <row r="263">
          <cell r="A263">
            <v>4784</v>
          </cell>
          <cell r="B263" t="str">
            <v>Katzlberger Robert</v>
          </cell>
          <cell r="C263">
            <v>1999</v>
          </cell>
          <cell r="D263">
            <v>14</v>
          </cell>
          <cell r="E263" t="str">
            <v>U15-Jugend B</v>
          </cell>
          <cell r="F263" t="str">
            <v>M</v>
          </cell>
          <cell r="G263" t="str">
            <v>WEN</v>
          </cell>
        </row>
        <row r="264">
          <cell r="A264">
            <v>3659</v>
          </cell>
          <cell r="B264" t="str">
            <v>Mühlbacher Andreas</v>
          </cell>
          <cell r="C264">
            <v>1976</v>
          </cell>
          <cell r="D264">
            <v>37</v>
          </cell>
          <cell r="E264" t="str">
            <v>AK-1</v>
          </cell>
          <cell r="F264" t="str">
            <v>M</v>
          </cell>
          <cell r="G264" t="str">
            <v>WEN</v>
          </cell>
        </row>
        <row r="265">
          <cell r="A265">
            <v>4379</v>
          </cell>
          <cell r="B265" t="str">
            <v>Mühlbacher Christian</v>
          </cell>
          <cell r="C265">
            <v>1989</v>
          </cell>
          <cell r="D265">
            <v>24</v>
          </cell>
          <cell r="E265" t="str">
            <v>Allg. Klasse</v>
          </cell>
          <cell r="F265" t="str">
            <v>M</v>
          </cell>
          <cell r="G265" t="str">
            <v>WEN</v>
          </cell>
        </row>
        <row r="266">
          <cell r="A266">
            <v>3898</v>
          </cell>
          <cell r="B266" t="str">
            <v>Mühlbacher Johann</v>
          </cell>
          <cell r="C266">
            <v>1953</v>
          </cell>
          <cell r="D266">
            <v>60</v>
          </cell>
          <cell r="E266" t="str">
            <v>AK-6</v>
          </cell>
          <cell r="F266" t="str">
            <v>M</v>
          </cell>
          <cell r="G266" t="str">
            <v>WEN</v>
          </cell>
        </row>
        <row r="267">
          <cell r="A267">
            <v>4451</v>
          </cell>
          <cell r="B267" t="str">
            <v>Mühlbacher Josef</v>
          </cell>
          <cell r="C267">
            <v>1992</v>
          </cell>
          <cell r="D267">
            <v>21</v>
          </cell>
          <cell r="E267" t="str">
            <v>U23</v>
          </cell>
          <cell r="F267" t="str">
            <v>M</v>
          </cell>
          <cell r="G267" t="str">
            <v>WEN</v>
          </cell>
        </row>
        <row r="268">
          <cell r="A268">
            <v>4058</v>
          </cell>
          <cell r="B268" t="str">
            <v>Mühlbacher Martin</v>
          </cell>
          <cell r="C268">
            <v>1983</v>
          </cell>
          <cell r="D268">
            <v>30</v>
          </cell>
          <cell r="E268" t="str">
            <v>Allg. Klasse</v>
          </cell>
          <cell r="F268" t="str">
            <v>M</v>
          </cell>
          <cell r="G268" t="str">
            <v>WEN</v>
          </cell>
        </row>
        <row r="269">
          <cell r="A269">
            <v>4584</v>
          </cell>
          <cell r="B269" t="str">
            <v>Puttinger Stefan</v>
          </cell>
          <cell r="C269">
            <v>1992</v>
          </cell>
          <cell r="D269">
            <v>21</v>
          </cell>
          <cell r="E269" t="str">
            <v>U23</v>
          </cell>
          <cell r="F269" t="str">
            <v>M</v>
          </cell>
          <cell r="G269" t="str">
            <v>WEN</v>
          </cell>
        </row>
        <row r="270">
          <cell r="A270">
            <v>3349</v>
          </cell>
          <cell r="B270" t="str">
            <v>Resch Harald</v>
          </cell>
          <cell r="C270">
            <v>1957</v>
          </cell>
          <cell r="D270">
            <v>56</v>
          </cell>
          <cell r="E270" t="str">
            <v>AK-5</v>
          </cell>
          <cell r="F270" t="str">
            <v>M</v>
          </cell>
          <cell r="G270" t="str">
            <v>WEN</v>
          </cell>
        </row>
        <row r="271">
          <cell r="A271">
            <v>612</v>
          </cell>
          <cell r="B271" t="str">
            <v>Schöberl Johann</v>
          </cell>
          <cell r="C271">
            <v>1952</v>
          </cell>
          <cell r="D271">
            <v>61</v>
          </cell>
          <cell r="E271" t="str">
            <v>AK-6</v>
          </cell>
          <cell r="F271" t="str">
            <v>M</v>
          </cell>
          <cell r="G271" t="str">
            <v>WEN</v>
          </cell>
        </row>
        <row r="272">
          <cell r="A272">
            <v>3933</v>
          </cell>
          <cell r="B272" t="str">
            <v>Weber Franz jun.</v>
          </cell>
          <cell r="C272">
            <v>1981</v>
          </cell>
          <cell r="D272">
            <v>32</v>
          </cell>
          <cell r="E272" t="str">
            <v>Allg. Klasse</v>
          </cell>
          <cell r="F272" t="str">
            <v>M</v>
          </cell>
          <cell r="G272" t="str">
            <v>WEN</v>
          </cell>
        </row>
        <row r="273">
          <cell r="B273" t="str">
            <v>STM</v>
          </cell>
        </row>
        <row r="274">
          <cell r="A274">
            <v>4665</v>
          </cell>
          <cell r="B274" t="str">
            <v>Aumann Robert</v>
          </cell>
          <cell r="C274">
            <v>1996</v>
          </cell>
          <cell r="D274">
            <v>17</v>
          </cell>
          <cell r="E274" t="str">
            <v>U17-Jugend A</v>
          </cell>
          <cell r="F274" t="str">
            <v>M</v>
          </cell>
          <cell r="G274" t="str">
            <v>BRM</v>
          </cell>
        </row>
        <row r="275">
          <cell r="A275">
            <v>4393</v>
          </cell>
          <cell r="B275" t="str">
            <v>Bologa Robert</v>
          </cell>
          <cell r="C275">
            <v>1990</v>
          </cell>
          <cell r="D275">
            <v>23</v>
          </cell>
          <cell r="E275" t="str">
            <v>U23</v>
          </cell>
          <cell r="F275" t="str">
            <v>M</v>
          </cell>
          <cell r="G275" t="str">
            <v>BRM</v>
          </cell>
        </row>
        <row r="276">
          <cell r="A276">
            <v>4664</v>
          </cell>
          <cell r="B276" t="str">
            <v>Ciotoi Andrei</v>
          </cell>
          <cell r="C276">
            <v>1995</v>
          </cell>
          <cell r="D276">
            <v>18</v>
          </cell>
          <cell r="E276" t="str">
            <v>U20-Junioren</v>
          </cell>
          <cell r="F276" t="str">
            <v>M</v>
          </cell>
          <cell r="G276" t="str">
            <v>BRM</v>
          </cell>
        </row>
        <row r="277">
          <cell r="A277">
            <v>4793</v>
          </cell>
          <cell r="B277" t="str">
            <v>Friesser Fabian</v>
          </cell>
          <cell r="C277">
            <v>1998</v>
          </cell>
          <cell r="D277">
            <v>15</v>
          </cell>
          <cell r="E277" t="str">
            <v>U15-Jugend B</v>
          </cell>
          <cell r="F277" t="str">
            <v>M</v>
          </cell>
          <cell r="G277" t="str">
            <v>BRM</v>
          </cell>
        </row>
        <row r="278">
          <cell r="A278">
            <v>641</v>
          </cell>
          <cell r="B278" t="str">
            <v>Huber Otto</v>
          </cell>
          <cell r="C278">
            <v>1933</v>
          </cell>
          <cell r="D278">
            <v>80</v>
          </cell>
          <cell r="E278" t="str">
            <v>AK-10</v>
          </cell>
          <cell r="F278" t="str">
            <v>M</v>
          </cell>
          <cell r="G278" t="str">
            <v>BRM</v>
          </cell>
        </row>
        <row r="279">
          <cell r="A279">
            <v>4605</v>
          </cell>
          <cell r="B279" t="str">
            <v>Izrailov Ashab</v>
          </cell>
          <cell r="C279">
            <v>1996</v>
          </cell>
          <cell r="D279">
            <v>17</v>
          </cell>
          <cell r="E279" t="str">
            <v>U17-Jugend A</v>
          </cell>
          <cell r="F279" t="str">
            <v>M</v>
          </cell>
          <cell r="G279" t="str">
            <v>BRM</v>
          </cell>
        </row>
        <row r="280">
          <cell r="A280">
            <v>4445</v>
          </cell>
          <cell r="B280" t="str">
            <v>Kathrein Christian</v>
          </cell>
          <cell r="C280">
            <v>1992</v>
          </cell>
          <cell r="D280">
            <v>21</v>
          </cell>
          <cell r="E280" t="str">
            <v>U23</v>
          </cell>
          <cell r="F280" t="str">
            <v>M</v>
          </cell>
          <cell r="G280" t="str">
            <v>BRM</v>
          </cell>
        </row>
        <row r="281">
          <cell r="A281">
            <v>4394</v>
          </cell>
          <cell r="B281" t="str">
            <v>Marintscheschki Martin</v>
          </cell>
          <cell r="C281">
            <v>1991</v>
          </cell>
          <cell r="D281">
            <v>22</v>
          </cell>
          <cell r="E281" t="str">
            <v>U23</v>
          </cell>
          <cell r="F281" t="str">
            <v>M</v>
          </cell>
          <cell r="G281" t="str">
            <v>BRM</v>
          </cell>
        </row>
        <row r="282">
          <cell r="A282">
            <v>2109</v>
          </cell>
          <cell r="B282" t="str">
            <v>Pengg Gerhard</v>
          </cell>
          <cell r="C282">
            <v>1957</v>
          </cell>
          <cell r="D282">
            <v>56</v>
          </cell>
          <cell r="E282" t="str">
            <v>AK-5</v>
          </cell>
          <cell r="F282" t="str">
            <v>M</v>
          </cell>
          <cell r="G282" t="str">
            <v>BRM</v>
          </cell>
        </row>
        <row r="283">
          <cell r="A283">
            <v>4449</v>
          </cell>
          <cell r="B283" t="str">
            <v>Steinberger Johanna</v>
          </cell>
          <cell r="C283">
            <v>1992</v>
          </cell>
          <cell r="D283">
            <v>21</v>
          </cell>
          <cell r="E283" t="str">
            <v>U23</v>
          </cell>
          <cell r="F283" t="str">
            <v>W</v>
          </cell>
          <cell r="G283" t="str">
            <v>BRM</v>
          </cell>
        </row>
        <row r="284">
          <cell r="A284">
            <v>4744</v>
          </cell>
          <cell r="B284" t="str">
            <v>Tischler Maximilian</v>
          </cell>
          <cell r="C284">
            <v>1997</v>
          </cell>
          <cell r="D284">
            <v>16</v>
          </cell>
          <cell r="E284" t="str">
            <v>U17-Jugend A</v>
          </cell>
          <cell r="F284" t="str">
            <v>M</v>
          </cell>
          <cell r="G284" t="str">
            <v>BRM</v>
          </cell>
        </row>
        <row r="285">
          <cell r="A285">
            <v>4792</v>
          </cell>
          <cell r="B285" t="str">
            <v>Tischler Paul</v>
          </cell>
          <cell r="C285">
            <v>1997</v>
          </cell>
          <cell r="D285">
            <v>16</v>
          </cell>
          <cell r="E285" t="str">
            <v>U17-Jugend A</v>
          </cell>
          <cell r="F285" t="str">
            <v>M</v>
          </cell>
          <cell r="G285" t="str">
            <v>BRM</v>
          </cell>
        </row>
        <row r="286">
          <cell r="A286">
            <v>4743</v>
          </cell>
          <cell r="B286" t="str">
            <v>Dremel-Urbas Christian</v>
          </cell>
          <cell r="C286">
            <v>1983</v>
          </cell>
          <cell r="D286">
            <v>30</v>
          </cell>
          <cell r="E286" t="str">
            <v>Allg. Klasse</v>
          </cell>
          <cell r="F286" t="str">
            <v>M</v>
          </cell>
          <cell r="G286" t="str">
            <v>FEL</v>
          </cell>
        </row>
        <row r="287">
          <cell r="A287">
            <v>4037</v>
          </cell>
          <cell r="B287" t="str">
            <v>Diglas Ernst</v>
          </cell>
          <cell r="C287">
            <v>1983</v>
          </cell>
          <cell r="D287">
            <v>30</v>
          </cell>
          <cell r="E287" t="str">
            <v>Allg. Klasse</v>
          </cell>
          <cell r="F287" t="str">
            <v>M</v>
          </cell>
          <cell r="G287" t="str">
            <v>FEL</v>
          </cell>
        </row>
        <row r="288">
          <cell r="A288">
            <v>3302</v>
          </cell>
          <cell r="B288" t="str">
            <v>Greiner Thomas</v>
          </cell>
          <cell r="C288">
            <v>1973</v>
          </cell>
          <cell r="D288">
            <v>40</v>
          </cell>
          <cell r="E288" t="str">
            <v>AK-2</v>
          </cell>
          <cell r="F288" t="str">
            <v>M</v>
          </cell>
          <cell r="G288" t="str">
            <v>FEL</v>
          </cell>
        </row>
        <row r="289">
          <cell r="A289">
            <v>4723</v>
          </cell>
          <cell r="B289" t="str">
            <v>Jöbstl Markus</v>
          </cell>
          <cell r="C289">
            <v>1998</v>
          </cell>
          <cell r="D289">
            <v>15</v>
          </cell>
          <cell r="E289" t="str">
            <v>U15-Jugend B</v>
          </cell>
          <cell r="F289" t="str">
            <v>M</v>
          </cell>
          <cell r="G289" t="str">
            <v>FEL</v>
          </cell>
        </row>
        <row r="290">
          <cell r="A290">
            <v>4718</v>
          </cell>
          <cell r="B290" t="str">
            <v>Pichler Dominic</v>
          </cell>
          <cell r="C290">
            <v>1992</v>
          </cell>
          <cell r="D290">
            <v>21</v>
          </cell>
          <cell r="E290" t="str">
            <v>U23</v>
          </cell>
          <cell r="F290" t="str">
            <v>M</v>
          </cell>
          <cell r="G290" t="str">
            <v>FEL</v>
          </cell>
        </row>
        <row r="291">
          <cell r="A291">
            <v>4729</v>
          </cell>
          <cell r="B291" t="str">
            <v>Pöcher Stefan</v>
          </cell>
          <cell r="C291">
            <v>1997</v>
          </cell>
          <cell r="D291">
            <v>16</v>
          </cell>
          <cell r="E291" t="str">
            <v>U17-Jugend A</v>
          </cell>
          <cell r="F291" t="str">
            <v>M</v>
          </cell>
          <cell r="G291" t="str">
            <v>FEL</v>
          </cell>
        </row>
        <row r="292">
          <cell r="A292">
            <v>4241</v>
          </cell>
          <cell r="B292" t="str">
            <v>Prasser Wolfgang</v>
          </cell>
          <cell r="C292">
            <v>1979</v>
          </cell>
          <cell r="D292">
            <v>34</v>
          </cell>
          <cell r="E292" t="str">
            <v>Allg. Klasse</v>
          </cell>
          <cell r="F292" t="str">
            <v>M</v>
          </cell>
          <cell r="G292" t="str">
            <v>FEL</v>
          </cell>
        </row>
        <row r="293">
          <cell r="A293">
            <v>805</v>
          </cell>
          <cell r="B293" t="str">
            <v>Pulsinger Gerhard</v>
          </cell>
          <cell r="C293">
            <v>1952</v>
          </cell>
          <cell r="D293">
            <v>61</v>
          </cell>
          <cell r="E293" t="str">
            <v>AK-6</v>
          </cell>
          <cell r="F293" t="str">
            <v>M</v>
          </cell>
          <cell r="G293" t="str">
            <v>FEL</v>
          </cell>
        </row>
        <row r="294">
          <cell r="A294">
            <v>4795</v>
          </cell>
          <cell r="B294" t="str">
            <v>Schweiger Karl</v>
          </cell>
          <cell r="C294">
            <v>1981</v>
          </cell>
          <cell r="D294">
            <v>32</v>
          </cell>
          <cell r="E294" t="str">
            <v>Allg. Klasse</v>
          </cell>
          <cell r="F294" t="str">
            <v>M</v>
          </cell>
          <cell r="G294" t="str">
            <v>FEL</v>
          </cell>
        </row>
        <row r="295">
          <cell r="A295">
            <v>4193</v>
          </cell>
          <cell r="B295" t="str">
            <v>Stolz Patrick</v>
          </cell>
          <cell r="C295">
            <v>1983</v>
          </cell>
          <cell r="D295">
            <v>30</v>
          </cell>
          <cell r="E295" t="str">
            <v>Allg. Klasse</v>
          </cell>
          <cell r="F295" t="str">
            <v>M</v>
          </cell>
          <cell r="G295" t="str">
            <v>FEL</v>
          </cell>
        </row>
        <row r="296">
          <cell r="A296">
            <v>4347</v>
          </cell>
          <cell r="B296" t="str">
            <v>Troni Dmitri</v>
          </cell>
          <cell r="C296">
            <v>1989</v>
          </cell>
          <cell r="D296">
            <v>24</v>
          </cell>
          <cell r="E296" t="str">
            <v>Allg. Klasse</v>
          </cell>
          <cell r="F296" t="str">
            <v>M</v>
          </cell>
          <cell r="G296" t="str">
            <v>FEL</v>
          </cell>
        </row>
        <row r="297">
          <cell r="A297">
            <v>4800</v>
          </cell>
          <cell r="B297" t="str">
            <v>Urbas Anna</v>
          </cell>
          <cell r="C297">
            <v>1982</v>
          </cell>
          <cell r="D297">
            <v>31</v>
          </cell>
          <cell r="E297" t="str">
            <v>Allg. Klasse</v>
          </cell>
          <cell r="F297" t="str">
            <v>W</v>
          </cell>
          <cell r="G297" t="str">
            <v>FEL</v>
          </cell>
        </row>
        <row r="298">
          <cell r="A298">
            <v>4785</v>
          </cell>
          <cell r="B298" t="str">
            <v>Schinko Marcel</v>
          </cell>
          <cell r="C298">
            <v>1999</v>
          </cell>
          <cell r="D298">
            <v>14</v>
          </cell>
          <cell r="E298" t="str">
            <v>U15-Jugend B</v>
          </cell>
          <cell r="F298" t="str">
            <v>M</v>
          </cell>
          <cell r="G298" t="str">
            <v>GRAZ</v>
          </cell>
        </row>
        <row r="299">
          <cell r="A299">
            <v>4758</v>
          </cell>
          <cell r="B299" t="str">
            <v>Tschinkel Ernst</v>
          </cell>
          <cell r="C299">
            <v>1976</v>
          </cell>
          <cell r="D299">
            <v>37</v>
          </cell>
          <cell r="E299" t="str">
            <v>AK-1</v>
          </cell>
          <cell r="F299" t="str">
            <v>M</v>
          </cell>
          <cell r="G299" t="str">
            <v>GRAZ</v>
          </cell>
        </row>
        <row r="300">
          <cell r="A300">
            <v>2703</v>
          </cell>
          <cell r="B300" t="str">
            <v>Bucher Reinhard</v>
          </cell>
          <cell r="C300">
            <v>1967</v>
          </cell>
          <cell r="D300">
            <v>46</v>
          </cell>
          <cell r="E300" t="str">
            <v>AK-3</v>
          </cell>
          <cell r="F300" t="str">
            <v>M</v>
          </cell>
          <cell r="G300" t="str">
            <v>ÖBL</v>
          </cell>
        </row>
        <row r="301">
          <cell r="A301">
            <v>4607</v>
          </cell>
          <cell r="B301" t="str">
            <v>Fink Alexander</v>
          </cell>
          <cell r="C301">
            <v>1996</v>
          </cell>
          <cell r="D301">
            <v>17</v>
          </cell>
          <cell r="E301" t="str">
            <v>U17-Jugend A</v>
          </cell>
          <cell r="F301" t="str">
            <v>M</v>
          </cell>
          <cell r="G301" t="str">
            <v>ÖBL</v>
          </cell>
        </row>
        <row r="302">
          <cell r="A302">
            <v>4704</v>
          </cell>
          <cell r="B302" t="str">
            <v>Gasteiner Hannes</v>
          </cell>
          <cell r="C302">
            <v>1995</v>
          </cell>
          <cell r="D302">
            <v>18</v>
          </cell>
          <cell r="E302" t="str">
            <v>U20-Junioren</v>
          </cell>
          <cell r="F302" t="str">
            <v>M</v>
          </cell>
          <cell r="G302" t="str">
            <v>ÖBL</v>
          </cell>
        </row>
        <row r="303">
          <cell r="A303">
            <v>3990</v>
          </cell>
          <cell r="B303" t="str">
            <v>Gruber Gert</v>
          </cell>
          <cell r="C303">
            <v>1982</v>
          </cell>
          <cell r="D303">
            <v>31</v>
          </cell>
          <cell r="E303" t="str">
            <v>Allg. Klasse</v>
          </cell>
          <cell r="F303" t="str">
            <v>M</v>
          </cell>
          <cell r="G303" t="str">
            <v>ÖBL</v>
          </cell>
        </row>
        <row r="304">
          <cell r="A304">
            <v>4049</v>
          </cell>
          <cell r="B304" t="str">
            <v>Grundner Thomas</v>
          </cell>
          <cell r="C304">
            <v>1983</v>
          </cell>
          <cell r="D304">
            <v>30</v>
          </cell>
          <cell r="E304" t="str">
            <v>Allg. Klasse</v>
          </cell>
          <cell r="F304" t="str">
            <v>M</v>
          </cell>
          <cell r="G304" t="str">
            <v>ÖBL</v>
          </cell>
        </row>
        <row r="305">
          <cell r="A305">
            <v>4270</v>
          </cell>
          <cell r="B305" t="str">
            <v>Grundner Verena</v>
          </cell>
          <cell r="C305">
            <v>1989</v>
          </cell>
          <cell r="D305">
            <v>24</v>
          </cell>
          <cell r="E305" t="str">
            <v>Allg. Klasse</v>
          </cell>
          <cell r="F305" t="str">
            <v>W</v>
          </cell>
          <cell r="G305" t="str">
            <v>ÖBL</v>
          </cell>
        </row>
        <row r="306">
          <cell r="A306">
            <v>4375</v>
          </cell>
          <cell r="B306" t="str">
            <v>Hirz Claudia</v>
          </cell>
          <cell r="C306">
            <v>1973</v>
          </cell>
          <cell r="D306">
            <v>40</v>
          </cell>
          <cell r="E306" t="str">
            <v>AK-2</v>
          </cell>
          <cell r="F306" t="str">
            <v>W</v>
          </cell>
          <cell r="G306" t="str">
            <v>ÖBL</v>
          </cell>
        </row>
        <row r="307">
          <cell r="A307">
            <v>4569</v>
          </cell>
          <cell r="B307" t="str">
            <v>Hirz Martin</v>
          </cell>
          <cell r="C307">
            <v>1995</v>
          </cell>
          <cell r="D307">
            <v>18</v>
          </cell>
          <cell r="E307" t="str">
            <v>U20-Junioren</v>
          </cell>
          <cell r="F307" t="str">
            <v>M</v>
          </cell>
          <cell r="G307" t="str">
            <v>ÖBL</v>
          </cell>
        </row>
        <row r="308">
          <cell r="A308">
            <v>4764</v>
          </cell>
          <cell r="B308" t="str">
            <v>Köhl Sandra</v>
          </cell>
          <cell r="C308">
            <v>1999</v>
          </cell>
          <cell r="D308">
            <v>14</v>
          </cell>
          <cell r="E308" t="str">
            <v>U15-Jugend B</v>
          </cell>
          <cell r="F308" t="str">
            <v>W</v>
          </cell>
          <cell r="G308" t="str">
            <v>ÖBL</v>
          </cell>
        </row>
        <row r="309">
          <cell r="A309">
            <v>4765</v>
          </cell>
          <cell r="B309" t="str">
            <v>Plank Tanja</v>
          </cell>
          <cell r="C309">
            <v>1999</v>
          </cell>
          <cell r="D309">
            <v>14</v>
          </cell>
          <cell r="E309" t="str">
            <v>U15-Jugend B</v>
          </cell>
          <cell r="F309" t="str">
            <v>W</v>
          </cell>
          <cell r="G309" t="str">
            <v>ÖBL</v>
          </cell>
        </row>
        <row r="310">
          <cell r="A310">
            <v>4739</v>
          </cell>
          <cell r="B310" t="str">
            <v>Rabenhaupt Thomas</v>
          </cell>
          <cell r="C310">
            <v>1992</v>
          </cell>
          <cell r="D310">
            <v>21</v>
          </cell>
          <cell r="E310" t="str">
            <v>U23</v>
          </cell>
          <cell r="F310" t="str">
            <v>M</v>
          </cell>
          <cell r="G310" t="str">
            <v>ÖBL</v>
          </cell>
        </row>
        <row r="311">
          <cell r="B311" t="str">
            <v>SLB</v>
          </cell>
        </row>
        <row r="312">
          <cell r="A312">
            <v>2752</v>
          </cell>
          <cell r="B312" t="str">
            <v>Friedrich Leopold</v>
          </cell>
          <cell r="C312">
            <v>1965</v>
          </cell>
          <cell r="D312">
            <v>47</v>
          </cell>
          <cell r="E312" t="str">
            <v>AK-3</v>
          </cell>
          <cell r="F312" t="str">
            <v>M</v>
          </cell>
          <cell r="G312" t="str">
            <v>BÜR</v>
          </cell>
        </row>
        <row r="313">
          <cell r="A313">
            <v>2867</v>
          </cell>
          <cell r="B313" t="str">
            <v>Spitzauer Ernst</v>
          </cell>
          <cell r="C313">
            <v>1962</v>
          </cell>
          <cell r="D313">
            <v>50</v>
          </cell>
          <cell r="E313" t="str">
            <v>AK-4</v>
          </cell>
          <cell r="F313" t="str">
            <v>M</v>
          </cell>
          <cell r="G313" t="str">
            <v>BÜR</v>
          </cell>
        </row>
        <row r="314">
          <cell r="A314">
            <v>4520</v>
          </cell>
          <cell r="B314" t="str">
            <v>Grünner Daniel</v>
          </cell>
          <cell r="C314">
            <v>1987</v>
          </cell>
          <cell r="D314">
            <v>26</v>
          </cell>
          <cell r="E314" t="str">
            <v>Allg. Klasse</v>
          </cell>
          <cell r="F314" t="str">
            <v>M</v>
          </cell>
          <cell r="G314" t="str">
            <v>SBG</v>
          </cell>
        </row>
        <row r="315">
          <cell r="A315">
            <v>4563</v>
          </cell>
          <cell r="B315" t="str">
            <v>Grünner Philipp</v>
          </cell>
          <cell r="C315">
            <v>1993</v>
          </cell>
          <cell r="D315">
            <v>20</v>
          </cell>
          <cell r="E315" t="str">
            <v>U20-Junioren</v>
          </cell>
          <cell r="F315" t="str">
            <v>M</v>
          </cell>
          <cell r="G315" t="str">
            <v>SBG</v>
          </cell>
        </row>
        <row r="316">
          <cell r="A316">
            <v>3978</v>
          </cell>
          <cell r="B316" t="str">
            <v>Jangra Jaswant</v>
          </cell>
          <cell r="C316">
            <v>1969</v>
          </cell>
          <cell r="D316">
            <v>44</v>
          </cell>
          <cell r="E316" t="str">
            <v>AK-2</v>
          </cell>
          <cell r="F316" t="str">
            <v>M</v>
          </cell>
          <cell r="G316" t="str">
            <v>SBG</v>
          </cell>
        </row>
        <row r="317">
          <cell r="A317">
            <v>4524</v>
          </cell>
          <cell r="B317" t="str">
            <v>Kirchberg Alexander</v>
          </cell>
          <cell r="C317">
            <v>1973</v>
          </cell>
          <cell r="D317">
            <v>40</v>
          </cell>
          <cell r="E317" t="str">
            <v>AK-2</v>
          </cell>
          <cell r="F317" t="str">
            <v>M</v>
          </cell>
          <cell r="G317" t="str">
            <v>SBG</v>
          </cell>
        </row>
        <row r="318">
          <cell r="A318">
            <v>4769</v>
          </cell>
          <cell r="B318" t="str">
            <v>Krenn Daria</v>
          </cell>
          <cell r="C318">
            <v>1975</v>
          </cell>
          <cell r="D318">
            <v>38</v>
          </cell>
          <cell r="E318" t="str">
            <v>AK-1</v>
          </cell>
          <cell r="F318" t="str">
            <v>W</v>
          </cell>
          <cell r="G318" t="str">
            <v>SBG</v>
          </cell>
        </row>
        <row r="319">
          <cell r="A319">
            <v>3143</v>
          </cell>
          <cell r="B319" t="str">
            <v>Mitterer Günther</v>
          </cell>
          <cell r="C319">
            <v>1959</v>
          </cell>
          <cell r="D319">
            <v>54</v>
          </cell>
          <cell r="E319" t="str">
            <v>AK-4</v>
          </cell>
          <cell r="F319" t="str">
            <v>M</v>
          </cell>
          <cell r="G319" t="str">
            <v>SBG</v>
          </cell>
        </row>
        <row r="320">
          <cell r="A320">
            <v>3144</v>
          </cell>
          <cell r="B320" t="str">
            <v>Plosky Erhard</v>
          </cell>
          <cell r="C320">
            <v>1963</v>
          </cell>
          <cell r="D320">
            <v>50</v>
          </cell>
          <cell r="E320" t="str">
            <v>AK-4</v>
          </cell>
          <cell r="F320" t="str">
            <v>M</v>
          </cell>
          <cell r="G320" t="str">
            <v>SBG</v>
          </cell>
        </row>
        <row r="321">
          <cell r="A321">
            <v>4757</v>
          </cell>
          <cell r="B321" t="str">
            <v>Rodewald Gerda</v>
          </cell>
          <cell r="C321">
            <v>1994</v>
          </cell>
          <cell r="D321">
            <v>19</v>
          </cell>
          <cell r="E321" t="str">
            <v>U20-Junioren</v>
          </cell>
          <cell r="F321" t="str">
            <v>W</v>
          </cell>
          <cell r="G321" t="str">
            <v>SBG</v>
          </cell>
        </row>
        <row r="322">
          <cell r="A322">
            <v>4546</v>
          </cell>
          <cell r="B322" t="str">
            <v>Schnabl Lisa</v>
          </cell>
          <cell r="C322">
            <v>1991</v>
          </cell>
          <cell r="D322">
            <v>22</v>
          </cell>
          <cell r="E322" t="str">
            <v>U23</v>
          </cell>
          <cell r="F322" t="str">
            <v>W</v>
          </cell>
          <cell r="G322" t="str">
            <v>SBG</v>
          </cell>
        </row>
        <row r="323">
          <cell r="A323">
            <v>2579</v>
          </cell>
          <cell r="B323" t="str">
            <v>Schnabl Peter</v>
          </cell>
          <cell r="C323">
            <v>1968</v>
          </cell>
          <cell r="D323">
            <v>45</v>
          </cell>
          <cell r="E323" t="str">
            <v>AK-3</v>
          </cell>
          <cell r="F323" t="str">
            <v>M</v>
          </cell>
          <cell r="G323" t="str">
            <v>SBG</v>
          </cell>
        </row>
        <row r="324">
          <cell r="A324">
            <v>862</v>
          </cell>
          <cell r="B324" t="str">
            <v>Steiner Werner</v>
          </cell>
          <cell r="C324">
            <v>1947</v>
          </cell>
          <cell r="D324">
            <v>66</v>
          </cell>
          <cell r="E324" t="str">
            <v>AK-7</v>
          </cell>
          <cell r="F324" t="str">
            <v>M</v>
          </cell>
          <cell r="G324" t="str">
            <v>SBG</v>
          </cell>
        </row>
        <row r="325">
          <cell r="A325">
            <v>1839</v>
          </cell>
          <cell r="B325" t="str">
            <v>Walter Richard</v>
          </cell>
          <cell r="C325">
            <v>1944</v>
          </cell>
          <cell r="D325">
            <v>69</v>
          </cell>
          <cell r="E325" t="str">
            <v>AK-7</v>
          </cell>
          <cell r="F325" t="str">
            <v>M</v>
          </cell>
          <cell r="G325" t="str">
            <v>SBG</v>
          </cell>
        </row>
        <row r="326">
          <cell r="B326" t="str">
            <v>TIROL / VORARLBERG</v>
          </cell>
        </row>
        <row r="327">
          <cell r="A327">
            <v>4781</v>
          </cell>
          <cell r="B327" t="str">
            <v>Egger Peter</v>
          </cell>
          <cell r="C327">
            <v>1997</v>
          </cell>
          <cell r="D327">
            <v>16</v>
          </cell>
          <cell r="E327" t="str">
            <v>U17-Jugend A</v>
          </cell>
          <cell r="F327" t="str">
            <v>M</v>
          </cell>
          <cell r="G327" t="str">
            <v>BHÄ</v>
          </cell>
        </row>
        <row r="328">
          <cell r="A328">
            <v>4780</v>
          </cell>
          <cell r="B328" t="str">
            <v>Ehrlenbach Martin</v>
          </cell>
          <cell r="C328">
            <v>1995</v>
          </cell>
          <cell r="D328">
            <v>18</v>
          </cell>
          <cell r="E328" t="str">
            <v>U20-Junioren</v>
          </cell>
          <cell r="F328" t="str">
            <v>M</v>
          </cell>
          <cell r="G328" t="str">
            <v>BHÄ</v>
          </cell>
        </row>
        <row r="329">
          <cell r="A329">
            <v>3714</v>
          </cell>
          <cell r="B329" t="str">
            <v>Einberger Kurt</v>
          </cell>
          <cell r="C329">
            <v>1966</v>
          </cell>
          <cell r="D329">
            <v>47</v>
          </cell>
          <cell r="E329" t="str">
            <v>AK-3</v>
          </cell>
          <cell r="F329" t="str">
            <v>M</v>
          </cell>
          <cell r="G329" t="str">
            <v>BHÄ</v>
          </cell>
        </row>
        <row r="330">
          <cell r="A330">
            <v>3353</v>
          </cell>
          <cell r="B330" t="str">
            <v>Lauchart Christian</v>
          </cell>
          <cell r="C330">
            <v>1968</v>
          </cell>
          <cell r="D330">
            <v>45</v>
          </cell>
          <cell r="E330" t="str">
            <v>AK-3</v>
          </cell>
          <cell r="F330" t="str">
            <v>M</v>
          </cell>
          <cell r="G330" t="str">
            <v>BHÄ</v>
          </cell>
        </row>
        <row r="331">
          <cell r="A331">
            <v>4578</v>
          </cell>
          <cell r="B331" t="str">
            <v>Leitner Florian</v>
          </cell>
          <cell r="C331">
            <v>1995</v>
          </cell>
          <cell r="D331">
            <v>18</v>
          </cell>
          <cell r="E331" t="str">
            <v>U20-Junioren</v>
          </cell>
          <cell r="F331" t="str">
            <v>M</v>
          </cell>
          <cell r="G331" t="str">
            <v>BHÄ</v>
          </cell>
        </row>
        <row r="332">
          <cell r="A332">
            <v>4707</v>
          </cell>
          <cell r="B332" t="str">
            <v>Ritzer Armin</v>
          </cell>
          <cell r="C332">
            <v>1998</v>
          </cell>
          <cell r="D332">
            <v>15</v>
          </cell>
          <cell r="E332" t="str">
            <v>U15-Jugend B</v>
          </cell>
          <cell r="F332" t="str">
            <v>M</v>
          </cell>
          <cell r="G332" t="str">
            <v>BHÄ</v>
          </cell>
        </row>
        <row r="333">
          <cell r="A333">
            <v>4746</v>
          </cell>
          <cell r="B333" t="str">
            <v>Payr Marco</v>
          </cell>
          <cell r="C333">
            <v>1996</v>
          </cell>
          <cell r="D333">
            <v>17</v>
          </cell>
          <cell r="E333" t="str">
            <v>U17-Jugend A</v>
          </cell>
          <cell r="F333" t="str">
            <v>M</v>
          </cell>
          <cell r="G333" t="str">
            <v>BHÄ</v>
          </cell>
        </row>
        <row r="334">
          <cell r="A334">
            <v>4245</v>
          </cell>
          <cell r="B334" t="str">
            <v>Perktold Patrick</v>
          </cell>
          <cell r="C334">
            <v>1987</v>
          </cell>
          <cell r="D334">
            <v>26</v>
          </cell>
          <cell r="E334" t="str">
            <v>Allg. Klasse</v>
          </cell>
          <cell r="F334" t="str">
            <v>M</v>
          </cell>
          <cell r="G334" t="str">
            <v>BHÄ</v>
          </cell>
        </row>
        <row r="335">
          <cell r="A335">
            <v>4248</v>
          </cell>
          <cell r="B335" t="str">
            <v>Sammer Markus</v>
          </cell>
          <cell r="C335">
            <v>1988</v>
          </cell>
          <cell r="D335">
            <v>25</v>
          </cell>
          <cell r="E335" t="str">
            <v>Allg. Klasse</v>
          </cell>
          <cell r="F335" t="str">
            <v>M</v>
          </cell>
          <cell r="G335" t="str">
            <v>BHÄ</v>
          </cell>
        </row>
        <row r="336">
          <cell r="A336">
            <v>4579</v>
          </cell>
          <cell r="B336" t="str">
            <v>Sammer Thomas</v>
          </cell>
          <cell r="C336">
            <v>1995</v>
          </cell>
          <cell r="D336">
            <v>18</v>
          </cell>
          <cell r="E336" t="str">
            <v>U20-Junioren</v>
          </cell>
          <cell r="F336" t="str">
            <v>M</v>
          </cell>
          <cell r="G336" t="str">
            <v>BHÄ</v>
          </cell>
        </row>
        <row r="337">
          <cell r="A337">
            <v>4246</v>
          </cell>
          <cell r="B337" t="str">
            <v>Unterladstätter Norbert</v>
          </cell>
          <cell r="C337">
            <v>1987</v>
          </cell>
          <cell r="D337">
            <v>26</v>
          </cell>
          <cell r="E337" t="str">
            <v>Allg. Klasse</v>
          </cell>
          <cell r="F337" t="str">
            <v>M</v>
          </cell>
          <cell r="G337" t="str">
            <v>BHÄ</v>
          </cell>
        </row>
        <row r="338">
          <cell r="A338">
            <v>592</v>
          </cell>
          <cell r="B338" t="str">
            <v>Heiss Manfred</v>
          </cell>
          <cell r="C338">
            <v>1957</v>
          </cell>
          <cell r="D338">
            <v>56</v>
          </cell>
          <cell r="E338" t="str">
            <v>AK-5</v>
          </cell>
          <cell r="F338" t="str">
            <v>M</v>
          </cell>
          <cell r="G338" t="str">
            <v>AKI</v>
          </cell>
        </row>
        <row r="339">
          <cell r="A339">
            <v>4731</v>
          </cell>
          <cell r="B339" t="str">
            <v>Kuhn Werner</v>
          </cell>
          <cell r="C339">
            <v>1963</v>
          </cell>
          <cell r="D339">
            <v>50</v>
          </cell>
          <cell r="E339" t="str">
            <v>AK-4</v>
          </cell>
          <cell r="F339" t="str">
            <v>M</v>
          </cell>
          <cell r="G339" t="str">
            <v>AKI</v>
          </cell>
        </row>
        <row r="340">
          <cell r="A340">
            <v>3363</v>
          </cell>
          <cell r="B340" t="str">
            <v>Leitner Martin</v>
          </cell>
          <cell r="C340">
            <v>1968</v>
          </cell>
          <cell r="D340">
            <v>45</v>
          </cell>
          <cell r="E340" t="str">
            <v>AK-3</v>
          </cell>
          <cell r="F340" t="str">
            <v>M</v>
          </cell>
          <cell r="G340" t="str">
            <v>AKI</v>
          </cell>
        </row>
        <row r="341">
          <cell r="A341">
            <v>1586</v>
          </cell>
          <cell r="B341" t="str">
            <v>Loipold Franz</v>
          </cell>
          <cell r="C341">
            <v>1941</v>
          </cell>
          <cell r="D341">
            <v>70</v>
          </cell>
          <cell r="E341" t="str">
            <v>AK-8</v>
          </cell>
          <cell r="F341" t="str">
            <v>M</v>
          </cell>
          <cell r="G341" t="str">
            <v>AKI</v>
          </cell>
        </row>
        <row r="342">
          <cell r="A342">
            <v>2971</v>
          </cell>
          <cell r="B342" t="str">
            <v>Oberdanner Dietmar</v>
          </cell>
          <cell r="C342">
            <v>1971</v>
          </cell>
          <cell r="D342">
            <v>42</v>
          </cell>
          <cell r="E342" t="str">
            <v>AK-2</v>
          </cell>
          <cell r="F342" t="str">
            <v>M</v>
          </cell>
          <cell r="G342" t="str">
            <v>AKI</v>
          </cell>
        </row>
        <row r="343">
          <cell r="A343">
            <v>4628</v>
          </cell>
          <cell r="B343" t="str">
            <v>Pischl Daniel</v>
          </cell>
          <cell r="C343">
            <v>1988</v>
          </cell>
          <cell r="D343">
            <v>25</v>
          </cell>
          <cell r="E343" t="str">
            <v>Allg. Klasse</v>
          </cell>
          <cell r="F343" t="str">
            <v>M</v>
          </cell>
          <cell r="G343" t="str">
            <v>AKI</v>
          </cell>
        </row>
        <row r="344">
          <cell r="A344">
            <v>3906</v>
          </cell>
          <cell r="B344" t="str">
            <v>Scharf Christian</v>
          </cell>
          <cell r="C344">
            <v>1979</v>
          </cell>
          <cell r="D344">
            <v>34</v>
          </cell>
          <cell r="E344" t="str">
            <v>Allg. Klasse</v>
          </cell>
          <cell r="F344" t="str">
            <v>M</v>
          </cell>
          <cell r="G344" t="str">
            <v>AKI</v>
          </cell>
        </row>
        <row r="345">
          <cell r="A345">
            <v>3903</v>
          </cell>
          <cell r="B345" t="str">
            <v>Scharf Stefanie</v>
          </cell>
          <cell r="C345">
            <v>1979</v>
          </cell>
          <cell r="D345">
            <v>34</v>
          </cell>
          <cell r="E345" t="str">
            <v>Allg. Klasse</v>
          </cell>
          <cell r="F345" t="str">
            <v>W</v>
          </cell>
          <cell r="G345" t="str">
            <v>AKI</v>
          </cell>
        </row>
        <row r="346">
          <cell r="A346">
            <v>4787</v>
          </cell>
          <cell r="B346" t="str">
            <v>Stangl Maximilian</v>
          </cell>
          <cell r="C346">
            <v>1990</v>
          </cell>
          <cell r="D346">
            <v>23</v>
          </cell>
          <cell r="E346" t="str">
            <v>U23</v>
          </cell>
          <cell r="F346" t="str">
            <v>M</v>
          </cell>
          <cell r="G346" t="str">
            <v>AKI</v>
          </cell>
        </row>
        <row r="347">
          <cell r="A347">
            <v>3827</v>
          </cell>
          <cell r="B347" t="str">
            <v>Gebhart Dietmar</v>
          </cell>
          <cell r="C347">
            <v>1979</v>
          </cell>
          <cell r="D347">
            <v>34</v>
          </cell>
          <cell r="E347" t="str">
            <v>Allg. Klasse</v>
          </cell>
          <cell r="F347" t="str">
            <v>M</v>
          </cell>
          <cell r="G347" t="str">
            <v>RUM</v>
          </cell>
        </row>
        <row r="348">
          <cell r="A348">
            <v>3159</v>
          </cell>
          <cell r="B348" t="str">
            <v>Hölzl Thomas</v>
          </cell>
          <cell r="C348">
            <v>1971</v>
          </cell>
          <cell r="D348">
            <v>42</v>
          </cell>
          <cell r="E348" t="str">
            <v>AK-2</v>
          </cell>
          <cell r="F348" t="str">
            <v>M</v>
          </cell>
          <cell r="G348" t="str">
            <v>RUM</v>
          </cell>
        </row>
        <row r="349">
          <cell r="A349">
            <v>3849</v>
          </cell>
          <cell r="B349" t="str">
            <v>Lamparter Hannes</v>
          </cell>
          <cell r="C349">
            <v>1968</v>
          </cell>
          <cell r="D349">
            <v>45</v>
          </cell>
          <cell r="E349" t="str">
            <v>AK-3</v>
          </cell>
          <cell r="F349" t="str">
            <v>M</v>
          </cell>
          <cell r="G349" t="str">
            <v>RUM</v>
          </cell>
        </row>
        <row r="350">
          <cell r="A350">
            <v>4737</v>
          </cell>
          <cell r="B350" t="str">
            <v>Maier Manfred</v>
          </cell>
          <cell r="C350">
            <v>1969</v>
          </cell>
          <cell r="D350">
            <v>44</v>
          </cell>
          <cell r="E350" t="str">
            <v>AK-2</v>
          </cell>
          <cell r="F350" t="str">
            <v>M</v>
          </cell>
          <cell r="G350" t="str">
            <v>RUM</v>
          </cell>
        </row>
        <row r="351">
          <cell r="A351">
            <v>4791</v>
          </cell>
          <cell r="B351" t="str">
            <v>Maier Samuel</v>
          </cell>
          <cell r="C351">
            <v>1999</v>
          </cell>
          <cell r="D351">
            <v>14</v>
          </cell>
          <cell r="E351" t="str">
            <v>U15-Jugend B</v>
          </cell>
          <cell r="F351" t="str">
            <v>M</v>
          </cell>
          <cell r="G351" t="str">
            <v>RUM</v>
          </cell>
        </row>
        <row r="352">
          <cell r="A352">
            <v>3781</v>
          </cell>
          <cell r="B352" t="str">
            <v>Marksteiner Markus</v>
          </cell>
          <cell r="C352">
            <v>1978</v>
          </cell>
          <cell r="D352">
            <v>35</v>
          </cell>
          <cell r="E352" t="str">
            <v>AK-1</v>
          </cell>
          <cell r="F352" t="str">
            <v>M</v>
          </cell>
          <cell r="G352" t="str">
            <v>RUM</v>
          </cell>
        </row>
        <row r="353">
          <cell r="A353">
            <v>679</v>
          </cell>
          <cell r="B353" t="str">
            <v>Mörth Gerhard</v>
          </cell>
          <cell r="C353">
            <v>1957</v>
          </cell>
          <cell r="D353">
            <v>56</v>
          </cell>
          <cell r="E353" t="str">
            <v>AK-5</v>
          </cell>
          <cell r="F353" t="str">
            <v>M</v>
          </cell>
          <cell r="G353" t="str">
            <v>RUM</v>
          </cell>
        </row>
        <row r="354">
          <cell r="A354">
            <v>4048</v>
          </cell>
          <cell r="B354" t="str">
            <v>Schneider Martin</v>
          </cell>
          <cell r="C354">
            <v>1983</v>
          </cell>
          <cell r="D354">
            <v>30</v>
          </cell>
          <cell r="E354" t="str">
            <v>Allg. Klasse</v>
          </cell>
          <cell r="F354" t="str">
            <v>M</v>
          </cell>
          <cell r="G354" t="str">
            <v>RUM</v>
          </cell>
        </row>
        <row r="355">
          <cell r="A355">
            <v>4540</v>
          </cell>
          <cell r="B355" t="str">
            <v>Schweninger Thomas</v>
          </cell>
          <cell r="C355">
            <v>1994</v>
          </cell>
          <cell r="D355">
            <v>19</v>
          </cell>
          <cell r="E355" t="str">
            <v>U20-Junioren</v>
          </cell>
          <cell r="F355" t="str">
            <v>M</v>
          </cell>
          <cell r="G355" t="str">
            <v>RUM</v>
          </cell>
        </row>
        <row r="356">
          <cell r="A356">
            <v>3162</v>
          </cell>
          <cell r="B356" t="str">
            <v>Steiner Harald</v>
          </cell>
          <cell r="C356">
            <v>1971</v>
          </cell>
          <cell r="D356">
            <v>42</v>
          </cell>
          <cell r="E356" t="str">
            <v>AK-2</v>
          </cell>
          <cell r="F356" t="str">
            <v>M</v>
          </cell>
          <cell r="G356" t="str">
            <v>RUM</v>
          </cell>
        </row>
        <row r="357">
          <cell r="A357">
            <v>4541</v>
          </cell>
          <cell r="B357" t="str">
            <v>Unsinn Gabriel</v>
          </cell>
          <cell r="C357">
            <v>1994</v>
          </cell>
          <cell r="D357">
            <v>19</v>
          </cell>
          <cell r="E357" t="str">
            <v>U20-Junioren</v>
          </cell>
          <cell r="F357" t="str">
            <v>M</v>
          </cell>
          <cell r="G357" t="str">
            <v>RUM</v>
          </cell>
        </row>
        <row r="358">
          <cell r="A358">
            <v>2847</v>
          </cell>
          <cell r="B358" t="str">
            <v>Uran Hermann</v>
          </cell>
          <cell r="C358">
            <v>1970</v>
          </cell>
          <cell r="D358">
            <v>43</v>
          </cell>
          <cell r="E358" t="str">
            <v>AK-2</v>
          </cell>
          <cell r="F358" t="str">
            <v>M</v>
          </cell>
          <cell r="G358" t="str">
            <v>RUM</v>
          </cell>
        </row>
        <row r="359">
          <cell r="A359">
            <v>2662</v>
          </cell>
          <cell r="B359" t="str">
            <v>Uran Werner</v>
          </cell>
          <cell r="C359">
            <v>1968</v>
          </cell>
          <cell r="D359">
            <v>45</v>
          </cell>
          <cell r="E359" t="str">
            <v>AK-3</v>
          </cell>
          <cell r="F359" t="str">
            <v>M</v>
          </cell>
          <cell r="G359" t="str">
            <v>RUM</v>
          </cell>
        </row>
        <row r="360">
          <cell r="A360">
            <v>4722</v>
          </cell>
          <cell r="B360" t="str">
            <v>Walkam Lukas</v>
          </cell>
          <cell r="C360">
            <v>1998</v>
          </cell>
          <cell r="D360">
            <v>15</v>
          </cell>
          <cell r="E360" t="str">
            <v>U15-Jugend B</v>
          </cell>
          <cell r="F360" t="str">
            <v>M</v>
          </cell>
          <cell r="G360" t="str">
            <v>RUM</v>
          </cell>
        </row>
        <row r="361">
          <cell r="A361">
            <v>4528</v>
          </cell>
          <cell r="B361" t="str">
            <v>Aliev Sultan</v>
          </cell>
          <cell r="C361">
            <v>1973</v>
          </cell>
          <cell r="D361">
            <v>40</v>
          </cell>
          <cell r="E361" t="str">
            <v>AK-2</v>
          </cell>
          <cell r="F361" t="str">
            <v>M</v>
          </cell>
          <cell r="G361" t="str">
            <v>DOR</v>
          </cell>
        </row>
        <row r="362">
          <cell r="A362">
            <v>3218</v>
          </cell>
          <cell r="B362" t="str">
            <v>Diem Rudolf</v>
          </cell>
          <cell r="C362">
            <v>1972</v>
          </cell>
          <cell r="D362">
            <v>41</v>
          </cell>
          <cell r="E362" t="str">
            <v>AK-2</v>
          </cell>
          <cell r="F362" t="str">
            <v>M</v>
          </cell>
          <cell r="G362" t="str">
            <v>DOR</v>
          </cell>
        </row>
        <row r="363">
          <cell r="A363">
            <v>4661</v>
          </cell>
          <cell r="B363" t="str">
            <v>Kohler Lucas</v>
          </cell>
          <cell r="C363">
            <v>1989</v>
          </cell>
          <cell r="D363">
            <v>24</v>
          </cell>
          <cell r="E363" t="str">
            <v>Allg. Klasse</v>
          </cell>
          <cell r="F363" t="str">
            <v>M</v>
          </cell>
          <cell r="G363" t="str">
            <v>DOR</v>
          </cell>
        </row>
        <row r="364">
          <cell r="A364">
            <v>3972</v>
          </cell>
          <cell r="B364" t="str">
            <v>Lau Dietmar</v>
          </cell>
          <cell r="C364">
            <v>1967</v>
          </cell>
          <cell r="D364">
            <v>46</v>
          </cell>
          <cell r="E364" t="str">
            <v>AK-3</v>
          </cell>
          <cell r="F364" t="str">
            <v>M</v>
          </cell>
          <cell r="G364" t="str">
            <v>DOR</v>
          </cell>
        </row>
        <row r="365">
          <cell r="A365">
            <v>632</v>
          </cell>
          <cell r="B365" t="str">
            <v>Pleßnitzer Günter</v>
          </cell>
          <cell r="C365">
            <v>1955</v>
          </cell>
          <cell r="D365">
            <v>58</v>
          </cell>
          <cell r="E365" t="str">
            <v>AK-5</v>
          </cell>
          <cell r="F365" t="str">
            <v>M</v>
          </cell>
          <cell r="G365" t="str">
            <v>DOR</v>
          </cell>
        </row>
        <row r="366">
          <cell r="A366">
            <v>3619</v>
          </cell>
          <cell r="B366" t="str">
            <v>Ulmer Thomas</v>
          </cell>
          <cell r="C366">
            <v>1975</v>
          </cell>
          <cell r="D366">
            <v>38</v>
          </cell>
          <cell r="E366" t="str">
            <v>AK-1</v>
          </cell>
          <cell r="F366" t="str">
            <v>M</v>
          </cell>
          <cell r="G366" t="str">
            <v>DOR</v>
          </cell>
        </row>
        <row r="367">
          <cell r="A367">
            <v>636</v>
          </cell>
          <cell r="B367" t="str">
            <v>Ulmer Wolfgang</v>
          </cell>
          <cell r="C367">
            <v>1959</v>
          </cell>
          <cell r="D367">
            <v>54</v>
          </cell>
          <cell r="E367" t="str">
            <v>AK-4</v>
          </cell>
          <cell r="F367" t="str">
            <v>M</v>
          </cell>
          <cell r="G367" t="str">
            <v>DOR</v>
          </cell>
        </row>
        <row r="368">
          <cell r="B368" t="str">
            <v>WIEN</v>
          </cell>
        </row>
        <row r="369">
          <cell r="A369">
            <v>3389</v>
          </cell>
          <cell r="B369" t="str">
            <v>Baumann Gerhard</v>
          </cell>
          <cell r="C369">
            <v>1971</v>
          </cell>
          <cell r="D369">
            <v>42</v>
          </cell>
          <cell r="E369" t="str">
            <v>AK-2</v>
          </cell>
          <cell r="F369" t="str">
            <v>M</v>
          </cell>
          <cell r="G369" t="str">
            <v>ARH</v>
          </cell>
        </row>
        <row r="370">
          <cell r="A370">
            <v>4409</v>
          </cell>
          <cell r="B370" t="str">
            <v>Boda Tarik</v>
          </cell>
          <cell r="C370">
            <v>1984</v>
          </cell>
          <cell r="D370">
            <v>29</v>
          </cell>
          <cell r="E370" t="str">
            <v>Allg. Klasse</v>
          </cell>
          <cell r="F370" t="str">
            <v>M</v>
          </cell>
          <cell r="G370" t="str">
            <v>ARH</v>
          </cell>
        </row>
        <row r="371">
          <cell r="A371">
            <v>4730</v>
          </cell>
          <cell r="B371" t="str">
            <v>Dykovets Daniel</v>
          </cell>
          <cell r="C371">
            <v>1998</v>
          </cell>
          <cell r="D371">
            <v>15</v>
          </cell>
          <cell r="E371" t="str">
            <v>U15-Jugend B</v>
          </cell>
          <cell r="F371" t="str">
            <v>M</v>
          </cell>
          <cell r="G371" t="str">
            <v>ARH</v>
          </cell>
        </row>
        <row r="372">
          <cell r="A372">
            <v>3954</v>
          </cell>
          <cell r="B372" t="str">
            <v>Fuchs Gerhard</v>
          </cell>
          <cell r="C372">
            <v>1968</v>
          </cell>
          <cell r="D372">
            <v>45</v>
          </cell>
          <cell r="E372" t="str">
            <v>AK-3</v>
          </cell>
          <cell r="F372" t="str">
            <v>M</v>
          </cell>
          <cell r="G372" t="str">
            <v>ARH</v>
          </cell>
        </row>
        <row r="373">
          <cell r="A373">
            <v>2716</v>
          </cell>
          <cell r="B373" t="str">
            <v>Fuchs Walter</v>
          </cell>
          <cell r="C373">
            <v>1968</v>
          </cell>
          <cell r="D373">
            <v>45</v>
          </cell>
          <cell r="E373" t="str">
            <v>AK-3</v>
          </cell>
          <cell r="F373" t="str">
            <v>M</v>
          </cell>
          <cell r="G373" t="str">
            <v>ARH</v>
          </cell>
        </row>
        <row r="374">
          <cell r="A374">
            <v>2782</v>
          </cell>
          <cell r="B374" t="str">
            <v>Ganzi Wolfgang</v>
          </cell>
          <cell r="C374">
            <v>1968</v>
          </cell>
          <cell r="D374">
            <v>45</v>
          </cell>
          <cell r="E374" t="str">
            <v>AK-3</v>
          </cell>
          <cell r="F374" t="str">
            <v>M</v>
          </cell>
          <cell r="G374" t="str">
            <v>POL</v>
          </cell>
        </row>
        <row r="375">
          <cell r="A375">
            <v>4709</v>
          </cell>
          <cell r="B375" t="str">
            <v>Gottlieb Christian</v>
          </cell>
          <cell r="C375">
            <v>1985</v>
          </cell>
          <cell r="D375">
            <v>28</v>
          </cell>
          <cell r="E375" t="str">
            <v>Allg. Klasse</v>
          </cell>
          <cell r="F375" t="str">
            <v>M</v>
          </cell>
          <cell r="G375" t="str">
            <v>ARH</v>
          </cell>
        </row>
        <row r="376">
          <cell r="A376">
            <v>162</v>
          </cell>
          <cell r="B376" t="str">
            <v>Karlhofer Johann</v>
          </cell>
          <cell r="C376">
            <v>1937</v>
          </cell>
          <cell r="D376">
            <v>76</v>
          </cell>
          <cell r="E376" t="str">
            <v>AK-9</v>
          </cell>
          <cell r="F376" t="str">
            <v>M</v>
          </cell>
          <cell r="G376" t="str">
            <v>ARH</v>
          </cell>
        </row>
        <row r="377">
          <cell r="A377">
            <v>4266</v>
          </cell>
          <cell r="B377" t="str">
            <v>Kolup Markus</v>
          </cell>
          <cell r="C377">
            <v>1986</v>
          </cell>
          <cell r="D377">
            <v>27</v>
          </cell>
          <cell r="E377" t="str">
            <v>Allg. Klasse</v>
          </cell>
          <cell r="F377" t="str">
            <v>M</v>
          </cell>
          <cell r="G377" t="str">
            <v>POL</v>
          </cell>
        </row>
        <row r="378">
          <cell r="A378">
            <v>3230</v>
          </cell>
          <cell r="B378" t="str">
            <v>Parvy Hermann</v>
          </cell>
          <cell r="C378">
            <v>1961</v>
          </cell>
          <cell r="D378">
            <v>52</v>
          </cell>
          <cell r="E378" t="str">
            <v>AK-4</v>
          </cell>
          <cell r="F378" t="str">
            <v>M</v>
          </cell>
          <cell r="G378" t="str">
            <v>ARH</v>
          </cell>
        </row>
        <row r="379">
          <cell r="A379">
            <v>4517</v>
          </cell>
          <cell r="B379" t="str">
            <v>Zauner Thomas</v>
          </cell>
          <cell r="C379">
            <v>1974</v>
          </cell>
          <cell r="D379">
            <v>39</v>
          </cell>
          <cell r="E379" t="str">
            <v>AK-1</v>
          </cell>
          <cell r="F379" t="str">
            <v>M</v>
          </cell>
          <cell r="G379" t="str">
            <v>GOL</v>
          </cell>
        </row>
        <row r="380">
          <cell r="A380">
            <v>4766</v>
          </cell>
          <cell r="B380" t="str">
            <v>Dujakovic Mirela</v>
          </cell>
          <cell r="C380">
            <v>1986</v>
          </cell>
          <cell r="D380">
            <v>27</v>
          </cell>
          <cell r="E380" t="str">
            <v>Allg. Klasse</v>
          </cell>
          <cell r="F380" t="str">
            <v>W</v>
          </cell>
          <cell r="G380" t="str">
            <v>CROSS</v>
          </cell>
        </row>
        <row r="381">
          <cell r="A381">
            <v>4754</v>
          </cell>
          <cell r="B381" t="str">
            <v>Hofmann Bettina</v>
          </cell>
          <cell r="C381">
            <v>1974</v>
          </cell>
          <cell r="D381">
            <v>38</v>
          </cell>
          <cell r="E381" t="str">
            <v>AK-1</v>
          </cell>
          <cell r="F381" t="str">
            <v>W</v>
          </cell>
          <cell r="G381" t="str">
            <v>CROSS</v>
          </cell>
        </row>
        <row r="382">
          <cell r="A382">
            <v>4768</v>
          </cell>
          <cell r="B382" t="str">
            <v>Ivanek Ivana</v>
          </cell>
          <cell r="C382">
            <v>1988</v>
          </cell>
          <cell r="D382">
            <v>25</v>
          </cell>
          <cell r="E382" t="str">
            <v>Allg. Klasse</v>
          </cell>
          <cell r="F382" t="str">
            <v>W</v>
          </cell>
          <cell r="G382" t="str">
            <v>CROSS</v>
          </cell>
        </row>
        <row r="383">
          <cell r="A383">
            <v>4753</v>
          </cell>
          <cell r="B383" t="str">
            <v>Kvasnicka Lukas</v>
          </cell>
          <cell r="C383">
            <v>1987</v>
          </cell>
          <cell r="D383">
            <v>25</v>
          </cell>
          <cell r="E383" t="str">
            <v>Allg. Klasse</v>
          </cell>
          <cell r="F383" t="str">
            <v>M</v>
          </cell>
          <cell r="G383" t="str">
            <v>CROSS</v>
          </cell>
        </row>
        <row r="384">
          <cell r="A384">
            <v>4748</v>
          </cell>
          <cell r="B384" t="str">
            <v>Prucher Lena, MMag.</v>
          </cell>
          <cell r="C384">
            <v>1984</v>
          </cell>
          <cell r="D384">
            <v>29</v>
          </cell>
          <cell r="E384" t="str">
            <v>Allg. Klasse</v>
          </cell>
          <cell r="F384" t="str">
            <v>W</v>
          </cell>
          <cell r="G384" t="str">
            <v>CROSS</v>
          </cell>
        </row>
        <row r="385">
          <cell r="A385">
            <v>4747</v>
          </cell>
          <cell r="B385" t="str">
            <v>Riedmann Lucia</v>
          </cell>
          <cell r="C385">
            <v>1981</v>
          </cell>
          <cell r="D385">
            <v>32</v>
          </cell>
          <cell r="E385" t="str">
            <v>Allg. Klasse</v>
          </cell>
          <cell r="F385" t="str">
            <v>W</v>
          </cell>
          <cell r="G385" t="str">
            <v>CROSS</v>
          </cell>
        </row>
        <row r="386">
          <cell r="A386">
            <v>4724</v>
          </cell>
          <cell r="B386" t="str">
            <v>Schnabl Ingeborg, Mag.</v>
          </cell>
          <cell r="C386">
            <v>1984</v>
          </cell>
          <cell r="D386">
            <v>29</v>
          </cell>
          <cell r="E386" t="str">
            <v>Allg. Klasse</v>
          </cell>
          <cell r="F386" t="str">
            <v>W</v>
          </cell>
          <cell r="G386" t="str">
            <v>CROSS</v>
          </cell>
        </row>
        <row r="387">
          <cell r="A387">
            <v>4767</v>
          </cell>
          <cell r="B387" t="str">
            <v>Urak Maximilian</v>
          </cell>
          <cell r="C387">
            <v>1987</v>
          </cell>
          <cell r="D387">
            <v>25</v>
          </cell>
          <cell r="E387" t="str">
            <v>Allg. Klasse</v>
          </cell>
          <cell r="F387" t="str">
            <v>M</v>
          </cell>
          <cell r="G387" t="str">
            <v>CROSS</v>
          </cell>
        </row>
        <row r="388">
          <cell r="A388">
            <v>4710</v>
          </cell>
          <cell r="B388" t="str">
            <v>Buchalla Andreas</v>
          </cell>
          <cell r="C388">
            <v>1988</v>
          </cell>
          <cell r="D388">
            <v>25</v>
          </cell>
          <cell r="E388" t="str">
            <v>Allg. Klasse</v>
          </cell>
          <cell r="F388" t="str">
            <v>M</v>
          </cell>
          <cell r="G388" t="str">
            <v>EIW</v>
          </cell>
        </row>
        <row r="389">
          <cell r="A389">
            <v>4643</v>
          </cell>
          <cell r="B389" t="str">
            <v>Degwerth Andreas, Dipl. Ing.</v>
          </cell>
          <cell r="C389">
            <v>1970</v>
          </cell>
          <cell r="D389">
            <v>43</v>
          </cell>
          <cell r="E389" t="str">
            <v>AK-2</v>
          </cell>
          <cell r="F389" t="str">
            <v>M</v>
          </cell>
          <cell r="G389" t="str">
            <v>EIW</v>
          </cell>
        </row>
        <row r="390">
          <cell r="A390">
            <v>3853</v>
          </cell>
          <cell r="B390" t="str">
            <v>Gössl Herbert</v>
          </cell>
          <cell r="C390">
            <v>1976</v>
          </cell>
          <cell r="D390">
            <v>37</v>
          </cell>
          <cell r="E390" t="str">
            <v>AK-1</v>
          </cell>
          <cell r="F390" t="str">
            <v>M</v>
          </cell>
          <cell r="G390" t="str">
            <v>EIW</v>
          </cell>
        </row>
        <row r="391">
          <cell r="A391">
            <v>4801</v>
          </cell>
          <cell r="B391" t="str">
            <v>Hayek Matthias</v>
          </cell>
          <cell r="C391">
            <v>1992</v>
          </cell>
          <cell r="D391">
            <v>21</v>
          </cell>
          <cell r="E391" t="str">
            <v>U23</v>
          </cell>
          <cell r="F391" t="str">
            <v>M</v>
          </cell>
          <cell r="G391" t="str">
            <v>EIW</v>
          </cell>
        </row>
        <row r="392">
          <cell r="A392">
            <v>3865</v>
          </cell>
          <cell r="B392" t="str">
            <v>Hoda Hans</v>
          </cell>
          <cell r="C392">
            <v>1976</v>
          </cell>
          <cell r="D392">
            <v>37</v>
          </cell>
          <cell r="E392" t="str">
            <v>AK-1</v>
          </cell>
          <cell r="F392" t="str">
            <v>M</v>
          </cell>
          <cell r="G392" t="str">
            <v>EIW</v>
          </cell>
        </row>
        <row r="393">
          <cell r="A393">
            <v>4644</v>
          </cell>
          <cell r="B393" t="str">
            <v>Maiss Oliver</v>
          </cell>
          <cell r="C393">
            <v>1980</v>
          </cell>
          <cell r="D393">
            <v>33</v>
          </cell>
          <cell r="E393" t="str">
            <v>Allg. Klasse</v>
          </cell>
          <cell r="F393" t="str">
            <v>M</v>
          </cell>
          <cell r="G393" t="str">
            <v>EIW</v>
          </cell>
        </row>
        <row r="394">
          <cell r="A394">
            <v>4773</v>
          </cell>
          <cell r="B394" t="str">
            <v>Niedermühlbichler Natalie</v>
          </cell>
          <cell r="C394">
            <v>1987</v>
          </cell>
          <cell r="D394">
            <v>26</v>
          </cell>
          <cell r="E394" t="str">
            <v>Allg. Klasse</v>
          </cell>
          <cell r="F394" t="str">
            <v>W</v>
          </cell>
          <cell r="G394" t="str">
            <v>EIW</v>
          </cell>
        </row>
        <row r="395">
          <cell r="A395">
            <v>4742</v>
          </cell>
          <cell r="B395" t="str">
            <v>Olea Christian</v>
          </cell>
          <cell r="C395">
            <v>1984</v>
          </cell>
          <cell r="D395">
            <v>29</v>
          </cell>
          <cell r="E395" t="str">
            <v>Allg. Klasse</v>
          </cell>
          <cell r="F395" t="str">
            <v>M</v>
          </cell>
          <cell r="G395" t="str">
            <v>EIW</v>
          </cell>
        </row>
        <row r="396">
          <cell r="A396">
            <v>4798</v>
          </cell>
          <cell r="B396" t="str">
            <v>Schallerl Stefan</v>
          </cell>
          <cell r="C396">
            <v>1981</v>
          </cell>
          <cell r="D396">
            <v>32</v>
          </cell>
          <cell r="E396" t="str">
            <v>Allg. Klasse</v>
          </cell>
          <cell r="F396" t="str">
            <v>M</v>
          </cell>
          <cell r="G396" t="str">
            <v>EIW</v>
          </cell>
        </row>
        <row r="397">
          <cell r="A397">
            <v>4448</v>
          </cell>
          <cell r="B397" t="str">
            <v>Schimek Marcel</v>
          </cell>
          <cell r="C397">
            <v>1991</v>
          </cell>
          <cell r="D397">
            <v>22</v>
          </cell>
          <cell r="E397" t="str">
            <v>U23</v>
          </cell>
          <cell r="F397" t="str">
            <v>M</v>
          </cell>
          <cell r="G397" t="str">
            <v>EIW</v>
          </cell>
        </row>
        <row r="398">
          <cell r="A398">
            <v>2153</v>
          </cell>
          <cell r="B398" t="str">
            <v>Schinhan Roman</v>
          </cell>
          <cell r="C398">
            <v>1964</v>
          </cell>
          <cell r="D398">
            <v>49</v>
          </cell>
          <cell r="E398" t="str">
            <v>AK-3</v>
          </cell>
          <cell r="F398" t="str">
            <v>M</v>
          </cell>
          <cell r="G398" t="str">
            <v>EIW</v>
          </cell>
        </row>
        <row r="399">
          <cell r="A399">
            <v>4804</v>
          </cell>
          <cell r="B399" t="str">
            <v>Schumi Thomas</v>
          </cell>
          <cell r="C399">
            <v>1990</v>
          </cell>
          <cell r="D399">
            <v>23</v>
          </cell>
          <cell r="E399" t="str">
            <v>U23</v>
          </cell>
          <cell r="F399" t="str">
            <v>M</v>
          </cell>
          <cell r="G399" t="str">
            <v>EIW</v>
          </cell>
        </row>
        <row r="400">
          <cell r="A400">
            <v>4648</v>
          </cell>
          <cell r="B400" t="str">
            <v>Steger Klaus</v>
          </cell>
          <cell r="C400">
            <v>1991</v>
          </cell>
          <cell r="D400">
            <v>22</v>
          </cell>
          <cell r="E400" t="str">
            <v>U23</v>
          </cell>
          <cell r="F400" t="str">
            <v>M</v>
          </cell>
          <cell r="G400" t="str">
            <v>EIW</v>
          </cell>
        </row>
        <row r="401">
          <cell r="A401">
            <v>4761</v>
          </cell>
          <cell r="B401" t="str">
            <v>Taranetz Martin</v>
          </cell>
          <cell r="C401">
            <v>1986</v>
          </cell>
          <cell r="D401">
            <v>27</v>
          </cell>
          <cell r="E401" t="str">
            <v>Allg. Klasse</v>
          </cell>
          <cell r="F401" t="str">
            <v>M</v>
          </cell>
          <cell r="G401" t="str">
            <v>EIW</v>
          </cell>
        </row>
        <row r="402">
          <cell r="A402">
            <v>4642</v>
          </cell>
          <cell r="B402" t="str">
            <v>Tschinkel Andreas</v>
          </cell>
          <cell r="C402">
            <v>1979</v>
          </cell>
          <cell r="D402">
            <v>34</v>
          </cell>
          <cell r="E402" t="str">
            <v>Allg. Klasse</v>
          </cell>
          <cell r="F402" t="str">
            <v>M</v>
          </cell>
          <cell r="G402" t="str">
            <v>EIW</v>
          </cell>
        </row>
        <row r="403">
          <cell r="A403">
            <v>138</v>
          </cell>
          <cell r="B403" t="str">
            <v>Blatny Franz</v>
          </cell>
          <cell r="C403">
            <v>1949</v>
          </cell>
          <cell r="D403">
            <v>64</v>
          </cell>
          <cell r="E403" t="str">
            <v>AK-6</v>
          </cell>
          <cell r="F403" t="str">
            <v>M</v>
          </cell>
          <cell r="G403" t="str">
            <v>GOL</v>
          </cell>
        </row>
        <row r="404">
          <cell r="A404">
            <v>4646</v>
          </cell>
          <cell r="B404" t="str">
            <v>Grusell Gustav</v>
          </cell>
          <cell r="C404">
            <v>1977</v>
          </cell>
          <cell r="D404">
            <v>36</v>
          </cell>
          <cell r="E404" t="str">
            <v>AK-1</v>
          </cell>
          <cell r="F404" t="str">
            <v>M</v>
          </cell>
          <cell r="G404" t="str">
            <v>GOL</v>
          </cell>
        </row>
        <row r="405">
          <cell r="A405">
            <v>4794</v>
          </cell>
          <cell r="B405" t="str">
            <v>Mete Mustafa</v>
          </cell>
          <cell r="C405">
            <v>1988</v>
          </cell>
          <cell r="D405">
            <v>25</v>
          </cell>
          <cell r="E405" t="str">
            <v>Allg. Klasse</v>
          </cell>
          <cell r="F405" t="str">
            <v>M</v>
          </cell>
          <cell r="G405" t="str">
            <v>GOL</v>
          </cell>
        </row>
        <row r="406">
          <cell r="A406">
            <v>148</v>
          </cell>
          <cell r="B406" t="str">
            <v>Spandl Walter</v>
          </cell>
          <cell r="C406">
            <v>1954</v>
          </cell>
          <cell r="D406">
            <v>59</v>
          </cell>
          <cell r="E406" t="str">
            <v>AK-5</v>
          </cell>
          <cell r="F406" t="str">
            <v>M</v>
          </cell>
          <cell r="G406" t="str">
            <v>GOL</v>
          </cell>
        </row>
        <row r="407">
          <cell r="A407">
            <v>4749</v>
          </cell>
          <cell r="B407" t="str">
            <v>Dietachmayr Malin</v>
          </cell>
          <cell r="C407">
            <v>1991</v>
          </cell>
          <cell r="D407">
            <v>22</v>
          </cell>
          <cell r="E407" t="str">
            <v>U23</v>
          </cell>
          <cell r="F407" t="str">
            <v>W</v>
          </cell>
          <cell r="G407" t="str">
            <v>LEO</v>
          </cell>
        </row>
        <row r="408">
          <cell r="A408">
            <v>4796</v>
          </cell>
          <cell r="B408" t="str">
            <v>Wegner Melissa</v>
          </cell>
          <cell r="C408">
            <v>1989</v>
          </cell>
          <cell r="D408">
            <v>24</v>
          </cell>
          <cell r="E408" t="str">
            <v>Allg. Klasse</v>
          </cell>
          <cell r="F408" t="str">
            <v>W</v>
          </cell>
          <cell r="G408" t="str">
            <v>LEO</v>
          </cell>
        </row>
        <row r="409">
          <cell r="A409">
            <v>190</v>
          </cell>
          <cell r="B409" t="str">
            <v>Breiner Kurt</v>
          </cell>
          <cell r="C409">
            <v>1946</v>
          </cell>
          <cell r="D409">
            <v>67</v>
          </cell>
          <cell r="E409" t="str">
            <v>AK-7</v>
          </cell>
          <cell r="F409" t="str">
            <v>M</v>
          </cell>
          <cell r="G409" t="str">
            <v>NW</v>
          </cell>
        </row>
        <row r="410">
          <cell r="A410">
            <v>3962</v>
          </cell>
          <cell r="B410" t="str">
            <v>Buranich Christoph, Dipl.Ing.</v>
          </cell>
          <cell r="C410">
            <v>1981</v>
          </cell>
          <cell r="D410">
            <v>32</v>
          </cell>
          <cell r="E410" t="str">
            <v>Allg. Klasse</v>
          </cell>
          <cell r="F410" t="str">
            <v>M</v>
          </cell>
          <cell r="G410" t="str">
            <v>NW</v>
          </cell>
        </row>
        <row r="411">
          <cell r="A411">
            <v>4177</v>
          </cell>
          <cell r="B411" t="str">
            <v>Fessl Patrick</v>
          </cell>
          <cell r="C411">
            <v>1987</v>
          </cell>
          <cell r="D411">
            <v>26</v>
          </cell>
          <cell r="E411" t="str">
            <v>Allg. Klasse</v>
          </cell>
          <cell r="F411" t="str">
            <v>M</v>
          </cell>
          <cell r="G411" t="str">
            <v>NW</v>
          </cell>
        </row>
        <row r="412">
          <cell r="A412">
            <v>3308</v>
          </cell>
          <cell r="B412" t="str">
            <v>Gruba Joca</v>
          </cell>
          <cell r="C412">
            <v>1949</v>
          </cell>
          <cell r="D412">
            <v>64</v>
          </cell>
          <cell r="E412" t="str">
            <v>AK-6</v>
          </cell>
          <cell r="F412" t="str">
            <v>M</v>
          </cell>
          <cell r="G412" t="str">
            <v>NW</v>
          </cell>
        </row>
        <row r="413">
          <cell r="A413">
            <v>4104</v>
          </cell>
          <cell r="B413" t="str">
            <v>Müllner Georg</v>
          </cell>
          <cell r="C413">
            <v>1984</v>
          </cell>
          <cell r="D413">
            <v>29</v>
          </cell>
          <cell r="E413" t="str">
            <v>Allg. Klasse</v>
          </cell>
          <cell r="F413" t="str">
            <v>M</v>
          </cell>
          <cell r="G413" t="str">
            <v>NW</v>
          </cell>
        </row>
        <row r="414">
          <cell r="A414">
            <v>4102</v>
          </cell>
          <cell r="B414" t="str">
            <v>Nemec Martin, Mag.</v>
          </cell>
          <cell r="C414">
            <v>1964</v>
          </cell>
          <cell r="D414">
            <v>49</v>
          </cell>
          <cell r="E414" t="str">
            <v>AK-3</v>
          </cell>
          <cell r="F414" t="str">
            <v>M</v>
          </cell>
          <cell r="G414" t="str">
            <v>NW</v>
          </cell>
        </row>
        <row r="415">
          <cell r="A415">
            <v>4431</v>
          </cell>
          <cell r="B415" t="str">
            <v>Schaipow Ibragim</v>
          </cell>
          <cell r="C415">
            <v>1988</v>
          </cell>
          <cell r="D415">
            <v>25</v>
          </cell>
          <cell r="E415" t="str">
            <v>Allg. Klasse</v>
          </cell>
          <cell r="F415" t="str">
            <v>M</v>
          </cell>
          <cell r="G415" t="str">
            <v>NW</v>
          </cell>
        </row>
        <row r="416">
          <cell r="A416">
            <v>4663</v>
          </cell>
          <cell r="B416" t="str">
            <v>Shen Lefei</v>
          </cell>
          <cell r="C416">
            <v>1987</v>
          </cell>
          <cell r="D416">
            <v>26</v>
          </cell>
          <cell r="E416" t="str">
            <v>Allg. Klasse</v>
          </cell>
          <cell r="F416" t="str">
            <v>M</v>
          </cell>
          <cell r="G416" t="str">
            <v>NW</v>
          </cell>
        </row>
        <row r="417">
          <cell r="A417">
            <v>4534</v>
          </cell>
          <cell r="B417" t="str">
            <v>Svoboda Bianca</v>
          </cell>
          <cell r="C417">
            <v>1986</v>
          </cell>
          <cell r="D417">
            <v>27</v>
          </cell>
          <cell r="E417" t="str">
            <v>Allg. Klasse</v>
          </cell>
          <cell r="F417" t="str">
            <v>W</v>
          </cell>
          <cell r="G417" t="str">
            <v>NW</v>
          </cell>
        </row>
        <row r="418">
          <cell r="A418">
            <v>3907</v>
          </cell>
          <cell r="B418" t="str">
            <v>Theilinger Klaus</v>
          </cell>
          <cell r="C418">
            <v>1963</v>
          </cell>
          <cell r="D418">
            <v>50</v>
          </cell>
          <cell r="E418" t="str">
            <v>AK-4</v>
          </cell>
          <cell r="F418" t="str">
            <v>M</v>
          </cell>
          <cell r="G418" t="str">
            <v>NW</v>
          </cell>
        </row>
        <row r="419">
          <cell r="A419">
            <v>3135</v>
          </cell>
          <cell r="B419" t="str">
            <v>Wallisch Werner</v>
          </cell>
          <cell r="C419">
            <v>1970</v>
          </cell>
          <cell r="D419">
            <v>43</v>
          </cell>
          <cell r="E419" t="str">
            <v>AK-2</v>
          </cell>
          <cell r="F419" t="str">
            <v>M</v>
          </cell>
          <cell r="G419" t="str">
            <v>NW</v>
          </cell>
        </row>
        <row r="420">
          <cell r="A420">
            <v>4725</v>
          </cell>
          <cell r="B420" t="str">
            <v>Dykovets Eugen</v>
          </cell>
          <cell r="C420">
            <v>1984</v>
          </cell>
          <cell r="D420">
            <v>29</v>
          </cell>
          <cell r="E420" t="str">
            <v>Allg. Klasse</v>
          </cell>
          <cell r="F420" t="str">
            <v>M</v>
          </cell>
          <cell r="G420" t="str">
            <v>ARH</v>
          </cell>
        </row>
        <row r="421">
          <cell r="A421">
            <v>2338</v>
          </cell>
          <cell r="B421" t="str">
            <v>Fenzl Adolf</v>
          </cell>
          <cell r="C421">
            <v>1968</v>
          </cell>
          <cell r="D421">
            <v>45</v>
          </cell>
          <cell r="E421" t="str">
            <v>AK-3</v>
          </cell>
          <cell r="F421" t="str">
            <v>M</v>
          </cell>
          <cell r="G421" t="str">
            <v>POL</v>
          </cell>
        </row>
        <row r="422">
          <cell r="A422">
            <v>4697</v>
          </cell>
          <cell r="B422" t="str">
            <v>Fuchs Thomas</v>
          </cell>
          <cell r="C422">
            <v>1984</v>
          </cell>
          <cell r="D422">
            <v>29</v>
          </cell>
          <cell r="E422" t="str">
            <v>Allg. Klasse</v>
          </cell>
          <cell r="F422" t="str">
            <v>M</v>
          </cell>
          <cell r="G422" t="str">
            <v>POL</v>
          </cell>
        </row>
        <row r="423">
          <cell r="A423">
            <v>4736</v>
          </cell>
          <cell r="B423" t="str">
            <v>Ganzi Siegfried</v>
          </cell>
          <cell r="C423">
            <v>1983</v>
          </cell>
          <cell r="D423">
            <v>30</v>
          </cell>
          <cell r="E423" t="str">
            <v>Allg. Klasse</v>
          </cell>
          <cell r="F423" t="str">
            <v>M</v>
          </cell>
          <cell r="G423" t="str">
            <v>POL</v>
          </cell>
        </row>
        <row r="424">
          <cell r="A424">
            <v>392</v>
          </cell>
          <cell r="B424" t="str">
            <v>Gustavik Peter</v>
          </cell>
          <cell r="C424">
            <v>1937</v>
          </cell>
          <cell r="D424">
            <v>76</v>
          </cell>
          <cell r="E424" t="str">
            <v>AK-9</v>
          </cell>
          <cell r="F424" t="str">
            <v>M</v>
          </cell>
          <cell r="G424" t="str">
            <v>POL</v>
          </cell>
        </row>
        <row r="425">
          <cell r="A425">
            <v>3894</v>
          </cell>
          <cell r="B425" t="str">
            <v>Spitzenberger Christopher</v>
          </cell>
          <cell r="C425">
            <v>1976</v>
          </cell>
          <cell r="D425">
            <v>37</v>
          </cell>
          <cell r="E425" t="str">
            <v>AK-1</v>
          </cell>
          <cell r="F425" t="str">
            <v>M</v>
          </cell>
          <cell r="G425" t="str">
            <v>POL</v>
          </cell>
        </row>
        <row r="426">
          <cell r="A426">
            <v>395</v>
          </cell>
          <cell r="B426" t="str">
            <v>Stoifl Alois</v>
          </cell>
          <cell r="C426">
            <v>1947</v>
          </cell>
          <cell r="D426">
            <v>66</v>
          </cell>
          <cell r="E426" t="str">
            <v>AK-7</v>
          </cell>
          <cell r="F426" t="str">
            <v>M</v>
          </cell>
          <cell r="G426" t="str">
            <v>POL</v>
          </cell>
        </row>
        <row r="427">
          <cell r="A427">
            <v>3957</v>
          </cell>
          <cell r="B427" t="str">
            <v>Dadour Georges Noel</v>
          </cell>
          <cell r="C427">
            <v>1963</v>
          </cell>
          <cell r="D427">
            <v>50</v>
          </cell>
          <cell r="E427" t="str">
            <v>AK-4</v>
          </cell>
          <cell r="F427" t="str">
            <v>M</v>
          </cell>
          <cell r="G427" t="str">
            <v>PSV</v>
          </cell>
        </row>
        <row r="428">
          <cell r="A428">
            <v>4738</v>
          </cell>
          <cell r="B428" t="str">
            <v>Filcz Hermann</v>
          </cell>
          <cell r="C428">
            <v>1964</v>
          </cell>
          <cell r="D428">
            <v>49</v>
          </cell>
          <cell r="E428" t="str">
            <v>AK-3</v>
          </cell>
          <cell r="F428" t="str">
            <v>M</v>
          </cell>
          <cell r="G428" t="str">
            <v>PSV</v>
          </cell>
        </row>
        <row r="429">
          <cell r="A429">
            <v>4803</v>
          </cell>
          <cell r="B429" t="str">
            <v>Hönigl Stefan</v>
          </cell>
          <cell r="C429">
            <v>1988</v>
          </cell>
          <cell r="D429">
            <v>25</v>
          </cell>
          <cell r="E429" t="str">
            <v>Allg. Klasse</v>
          </cell>
          <cell r="F429" t="str">
            <v>M</v>
          </cell>
          <cell r="G429" t="str">
            <v>PSV</v>
          </cell>
        </row>
        <row r="430">
          <cell r="A430">
            <v>4695</v>
          </cell>
          <cell r="B430" t="str">
            <v>Iliyasov Jusup</v>
          </cell>
          <cell r="C430">
            <v>1997</v>
          </cell>
          <cell r="D430">
            <v>16</v>
          </cell>
          <cell r="E430" t="str">
            <v>U17-Jugend A</v>
          </cell>
          <cell r="F430" t="str">
            <v>M</v>
          </cell>
          <cell r="G430" t="str">
            <v>PSV</v>
          </cell>
        </row>
        <row r="431">
          <cell r="A431">
            <v>4630</v>
          </cell>
          <cell r="B431" t="str">
            <v>Kamerer Patrick</v>
          </cell>
          <cell r="C431">
            <v>1988</v>
          </cell>
          <cell r="D431">
            <v>25</v>
          </cell>
          <cell r="E431" t="str">
            <v>Allg. Klasse</v>
          </cell>
          <cell r="F431" t="str">
            <v>M</v>
          </cell>
          <cell r="G431" t="str">
            <v>PSV</v>
          </cell>
        </row>
        <row r="432">
          <cell r="A432">
            <v>4776</v>
          </cell>
          <cell r="B432" t="str">
            <v>Midajew Achmed</v>
          </cell>
          <cell r="C432">
            <v>1999</v>
          </cell>
          <cell r="D432">
            <v>14</v>
          </cell>
          <cell r="E432" t="str">
            <v>U15-Jugend B</v>
          </cell>
          <cell r="F432" t="str">
            <v>M</v>
          </cell>
          <cell r="G432" t="str">
            <v>PSV</v>
          </cell>
        </row>
        <row r="433">
          <cell r="A433">
            <v>4649</v>
          </cell>
          <cell r="B433" t="str">
            <v>Midajew Chamsat</v>
          </cell>
          <cell r="C433">
            <v>1997</v>
          </cell>
          <cell r="D433">
            <v>16</v>
          </cell>
          <cell r="E433" t="str">
            <v>U17-Jugend A</v>
          </cell>
          <cell r="F433" t="str">
            <v>M</v>
          </cell>
          <cell r="G433" t="str">
            <v>PSV</v>
          </cell>
        </row>
        <row r="434">
          <cell r="A434">
            <v>4082</v>
          </cell>
          <cell r="B434" t="str">
            <v>Muckenhuber Daniel Ing.</v>
          </cell>
          <cell r="C434">
            <v>1984</v>
          </cell>
          <cell r="D434">
            <v>29</v>
          </cell>
          <cell r="E434" t="str">
            <v>Allg. Klasse</v>
          </cell>
          <cell r="F434" t="str">
            <v>M</v>
          </cell>
          <cell r="G434" t="str">
            <v>PSV</v>
          </cell>
        </row>
        <row r="435">
          <cell r="A435">
            <v>4805</v>
          </cell>
          <cell r="B435" t="str">
            <v>Petzl Adrian</v>
          </cell>
          <cell r="C435">
            <v>1989</v>
          </cell>
          <cell r="D435">
            <v>24</v>
          </cell>
          <cell r="E435" t="str">
            <v>Allg. Klasse</v>
          </cell>
          <cell r="F435" t="str">
            <v>M</v>
          </cell>
          <cell r="G435" t="str">
            <v>PSV</v>
          </cell>
        </row>
        <row r="436">
          <cell r="A436">
            <v>4471</v>
          </cell>
          <cell r="B436" t="str">
            <v>Schwarzschachner Philip</v>
          </cell>
          <cell r="C436">
            <v>1992</v>
          </cell>
          <cell r="D436">
            <v>21</v>
          </cell>
          <cell r="E436" t="str">
            <v>U23</v>
          </cell>
          <cell r="F436" t="str">
            <v>M</v>
          </cell>
          <cell r="G436" t="str">
            <v>PSV</v>
          </cell>
        </row>
        <row r="437">
          <cell r="A437">
            <v>4344</v>
          </cell>
          <cell r="B437" t="str">
            <v>Tachaev Ruslan</v>
          </cell>
          <cell r="C437">
            <v>1961</v>
          </cell>
          <cell r="D437">
            <v>52</v>
          </cell>
          <cell r="E437" t="str">
            <v>AK-4</v>
          </cell>
          <cell r="F437" t="str">
            <v>M</v>
          </cell>
          <cell r="G437" t="str">
            <v>PSV</v>
          </cell>
        </row>
        <row r="439">
          <cell r="E439">
            <v>139</v>
          </cell>
        </row>
        <row r="440">
          <cell r="B440" t="str">
            <v>IDENTITÄTSKARTEN</v>
          </cell>
        </row>
        <row r="441">
          <cell r="B441" t="str">
            <v>NÖ</v>
          </cell>
        </row>
        <row r="442">
          <cell r="A442" t="str">
            <v>W84</v>
          </cell>
          <cell r="B442" t="str">
            <v>Adamec Vanessa</v>
          </cell>
          <cell r="C442">
            <v>2000</v>
          </cell>
          <cell r="D442">
            <v>13</v>
          </cell>
          <cell r="E442" t="str">
            <v>U13-Schüler A</v>
          </cell>
          <cell r="F442" t="str">
            <v>W</v>
          </cell>
          <cell r="G442" t="str">
            <v>GIC</v>
          </cell>
        </row>
        <row r="443">
          <cell r="A443" t="str">
            <v>W143</v>
          </cell>
          <cell r="B443" t="str">
            <v>Aflenzer Freija</v>
          </cell>
          <cell r="C443">
            <v>2005</v>
          </cell>
          <cell r="D443">
            <v>8</v>
          </cell>
          <cell r="E443" t="str">
            <v>U9-Schüler C</v>
          </cell>
          <cell r="F443" t="str">
            <v>W</v>
          </cell>
          <cell r="G443" t="str">
            <v>LAL</v>
          </cell>
        </row>
        <row r="444">
          <cell r="A444" t="str">
            <v>M424</v>
          </cell>
          <cell r="B444" t="str">
            <v>Babici David-Stefan</v>
          </cell>
          <cell r="C444">
            <v>2001</v>
          </cell>
          <cell r="D444">
            <v>12</v>
          </cell>
          <cell r="E444" t="str">
            <v>U13-Schüler A</v>
          </cell>
          <cell r="F444" t="str">
            <v>M</v>
          </cell>
          <cell r="G444" t="str">
            <v>LAL</v>
          </cell>
        </row>
        <row r="445">
          <cell r="A445" t="str">
            <v>M429</v>
          </cell>
          <cell r="B445" t="str">
            <v>Bacsa David</v>
          </cell>
          <cell r="C445">
            <v>2003</v>
          </cell>
          <cell r="D445">
            <v>10</v>
          </cell>
          <cell r="E445" t="str">
            <v>U11-Schüler B</v>
          </cell>
          <cell r="F445" t="str">
            <v>M</v>
          </cell>
          <cell r="G445" t="str">
            <v>LAL</v>
          </cell>
        </row>
        <row r="446">
          <cell r="A446" t="str">
            <v>W130</v>
          </cell>
          <cell r="B446" t="str">
            <v>Bauer Daniela</v>
          </cell>
          <cell r="C446">
            <v>2002</v>
          </cell>
          <cell r="D446">
            <v>11</v>
          </cell>
          <cell r="E446" t="str">
            <v>U11-Schüler B</v>
          </cell>
          <cell r="F446" t="str">
            <v>W</v>
          </cell>
          <cell r="G446" t="str">
            <v>LAL</v>
          </cell>
        </row>
        <row r="447">
          <cell r="A447" t="str">
            <v>W140</v>
          </cell>
          <cell r="B447" t="str">
            <v>Berger Katharina</v>
          </cell>
          <cell r="C447">
            <v>2002</v>
          </cell>
          <cell r="D447">
            <v>11</v>
          </cell>
          <cell r="E447" t="str">
            <v>U11-Schüler B</v>
          </cell>
          <cell r="F447" t="str">
            <v>W</v>
          </cell>
          <cell r="G447" t="str">
            <v>LAL</v>
          </cell>
        </row>
        <row r="448">
          <cell r="A448" t="str">
            <v>M406</v>
          </cell>
          <cell r="B448" t="str">
            <v>Berthold David</v>
          </cell>
          <cell r="C448">
            <v>2000</v>
          </cell>
          <cell r="D448">
            <v>13</v>
          </cell>
          <cell r="E448" t="str">
            <v>U13-Schüler A</v>
          </cell>
          <cell r="F448" t="str">
            <v>M</v>
          </cell>
          <cell r="G448" t="str">
            <v>LAL</v>
          </cell>
        </row>
        <row r="449">
          <cell r="A449" t="str">
            <v>W126</v>
          </cell>
          <cell r="B449" t="str">
            <v>Biegler Melanie</v>
          </cell>
          <cell r="C449">
            <v>2001</v>
          </cell>
          <cell r="D449">
            <v>12</v>
          </cell>
          <cell r="E449" t="str">
            <v>U13-Schüler A</v>
          </cell>
          <cell r="F449" t="str">
            <v>W</v>
          </cell>
          <cell r="G449" t="str">
            <v>LAL</v>
          </cell>
        </row>
        <row r="450">
          <cell r="A450" t="str">
            <v>W120</v>
          </cell>
          <cell r="B450" t="str">
            <v>Bilalic Alisa</v>
          </cell>
          <cell r="C450">
            <v>2000</v>
          </cell>
          <cell r="D450">
            <v>13</v>
          </cell>
          <cell r="E450" t="str">
            <v>U13-Schüler A</v>
          </cell>
          <cell r="F450" t="str">
            <v>W</v>
          </cell>
          <cell r="G450" t="str">
            <v>LAL</v>
          </cell>
        </row>
        <row r="451">
          <cell r="A451" t="str">
            <v>M402</v>
          </cell>
          <cell r="B451" t="str">
            <v>Bilalic Anes</v>
          </cell>
          <cell r="C451">
            <v>2000</v>
          </cell>
          <cell r="D451">
            <v>13</v>
          </cell>
          <cell r="E451" t="str">
            <v>U13-Schüler A</v>
          </cell>
          <cell r="F451" t="str">
            <v>M</v>
          </cell>
          <cell r="G451" t="str">
            <v>LAL</v>
          </cell>
        </row>
        <row r="452">
          <cell r="A452" t="str">
            <v>M382</v>
          </cell>
          <cell r="B452" t="str">
            <v>Bröckl Benjamin</v>
          </cell>
          <cell r="C452">
            <v>2003</v>
          </cell>
          <cell r="D452">
            <v>10</v>
          </cell>
          <cell r="E452" t="str">
            <v>U11-Schüler B</v>
          </cell>
          <cell r="F452" t="str">
            <v>M</v>
          </cell>
          <cell r="G452" t="str">
            <v>VÖD</v>
          </cell>
        </row>
        <row r="453">
          <cell r="A453" t="str">
            <v>M434</v>
          </cell>
          <cell r="B453" t="str">
            <v>Burdzik Tobias</v>
          </cell>
          <cell r="C453">
            <v>2000</v>
          </cell>
          <cell r="D453">
            <v>13</v>
          </cell>
          <cell r="E453" t="str">
            <v>U13-Schüler A</v>
          </cell>
          <cell r="F453" t="str">
            <v>M</v>
          </cell>
          <cell r="G453" t="str">
            <v>LAL</v>
          </cell>
        </row>
        <row r="454">
          <cell r="A454" t="str">
            <v>M425</v>
          </cell>
          <cell r="B454" t="str">
            <v>Dam Benjamin</v>
          </cell>
          <cell r="C454">
            <v>2001</v>
          </cell>
          <cell r="D454">
            <v>12</v>
          </cell>
          <cell r="E454" t="str">
            <v>U13-Schüler A</v>
          </cell>
          <cell r="F454" t="str">
            <v>M</v>
          </cell>
          <cell r="G454" t="str">
            <v>LAL</v>
          </cell>
        </row>
        <row r="455">
          <cell r="A455" t="str">
            <v>W127</v>
          </cell>
          <cell r="B455" t="str">
            <v>Doblinger Lena</v>
          </cell>
          <cell r="C455">
            <v>2001</v>
          </cell>
          <cell r="D455">
            <v>12</v>
          </cell>
          <cell r="E455" t="str">
            <v>U13-Schüler A</v>
          </cell>
          <cell r="F455" t="str">
            <v>W</v>
          </cell>
          <cell r="G455" t="str">
            <v>LAL</v>
          </cell>
        </row>
        <row r="456">
          <cell r="A456" t="str">
            <v>M394</v>
          </cell>
          <cell r="B456" t="str">
            <v>Dollinger Stefan</v>
          </cell>
          <cell r="C456">
            <v>1998</v>
          </cell>
          <cell r="D456">
            <v>15</v>
          </cell>
          <cell r="E456" t="str">
            <v>U15-Jugend B</v>
          </cell>
          <cell r="F456" t="str">
            <v>M</v>
          </cell>
          <cell r="G456" t="str">
            <v>LAL</v>
          </cell>
        </row>
        <row r="457">
          <cell r="A457" t="str">
            <v>M300</v>
          </cell>
          <cell r="B457" t="str">
            <v>Dunay Dominik</v>
          </cell>
          <cell r="C457">
            <v>2000</v>
          </cell>
          <cell r="D457">
            <v>13</v>
          </cell>
          <cell r="E457" t="str">
            <v>U13-Schüler A</v>
          </cell>
          <cell r="F457" t="str">
            <v>M</v>
          </cell>
          <cell r="G457" t="str">
            <v>VÖD</v>
          </cell>
        </row>
        <row r="458">
          <cell r="A458" t="str">
            <v>W95</v>
          </cell>
          <cell r="B458" t="str">
            <v>Edelbauer Sara</v>
          </cell>
          <cell r="C458">
            <v>2001</v>
          </cell>
          <cell r="D458">
            <v>12</v>
          </cell>
          <cell r="E458" t="str">
            <v>U13-Schüler A</v>
          </cell>
          <cell r="F458" t="str">
            <v>W</v>
          </cell>
          <cell r="G458" t="str">
            <v>GIC</v>
          </cell>
        </row>
        <row r="459">
          <cell r="A459" t="str">
            <v>M404</v>
          </cell>
          <cell r="B459" t="str">
            <v>Eißert Alexander</v>
          </cell>
          <cell r="C459">
            <v>2000</v>
          </cell>
          <cell r="D459">
            <v>13</v>
          </cell>
          <cell r="E459" t="str">
            <v>U13-Schüler A</v>
          </cell>
          <cell r="F459" t="str">
            <v>M</v>
          </cell>
          <cell r="G459" t="str">
            <v>LAL</v>
          </cell>
        </row>
        <row r="460">
          <cell r="A460" t="str">
            <v>W114</v>
          </cell>
          <cell r="B460" t="str">
            <v>Falb Pia</v>
          </cell>
          <cell r="C460">
            <v>2001</v>
          </cell>
          <cell r="D460">
            <v>12</v>
          </cell>
          <cell r="E460" t="str">
            <v>U13-Schüler A</v>
          </cell>
          <cell r="F460" t="str">
            <v>W</v>
          </cell>
          <cell r="G460" t="str">
            <v>GIC</v>
          </cell>
        </row>
        <row r="461">
          <cell r="A461" t="str">
            <v>W135</v>
          </cell>
          <cell r="B461" t="str">
            <v>Fenzl Stephanie</v>
          </cell>
          <cell r="C461">
            <v>2005</v>
          </cell>
          <cell r="D461">
            <v>8</v>
          </cell>
          <cell r="E461" t="str">
            <v>U9-Schüler C</v>
          </cell>
          <cell r="F461" t="str">
            <v>W</v>
          </cell>
          <cell r="G461" t="str">
            <v>KRD</v>
          </cell>
        </row>
        <row r="462">
          <cell r="A462" t="str">
            <v>W71</v>
          </cell>
          <cell r="B462" t="str">
            <v>Fischer Sarah</v>
          </cell>
          <cell r="C462">
            <v>2000</v>
          </cell>
          <cell r="D462">
            <v>13</v>
          </cell>
          <cell r="E462" t="str">
            <v>U13-Schüler A</v>
          </cell>
          <cell r="F462" t="str">
            <v>W</v>
          </cell>
          <cell r="G462" t="str">
            <v>KRE</v>
          </cell>
        </row>
        <row r="463">
          <cell r="A463" t="str">
            <v>W139</v>
          </cell>
          <cell r="B463" t="str">
            <v>Fischer Tina</v>
          </cell>
          <cell r="C463">
            <v>2001</v>
          </cell>
          <cell r="D463">
            <v>12</v>
          </cell>
          <cell r="E463" t="str">
            <v>U13-Schüler A</v>
          </cell>
          <cell r="F463" t="str">
            <v>W</v>
          </cell>
          <cell r="G463" t="str">
            <v>LAL</v>
          </cell>
        </row>
        <row r="464">
          <cell r="A464" t="str">
            <v>M396</v>
          </cell>
          <cell r="B464" t="str">
            <v>Goldschmidt Mathias</v>
          </cell>
          <cell r="C464">
            <v>1999</v>
          </cell>
          <cell r="D464">
            <v>14</v>
          </cell>
          <cell r="E464" t="str">
            <v>U15-Jugend B</v>
          </cell>
          <cell r="F464" t="str">
            <v>M</v>
          </cell>
          <cell r="G464" t="str">
            <v>LAL</v>
          </cell>
        </row>
        <row r="465">
          <cell r="A465" t="str">
            <v>M397</v>
          </cell>
          <cell r="B465" t="str">
            <v>Goldschmidt Michael</v>
          </cell>
          <cell r="C465">
            <v>1999</v>
          </cell>
          <cell r="D465">
            <v>14</v>
          </cell>
          <cell r="E465" t="str">
            <v>U15-Jugend B</v>
          </cell>
          <cell r="F465" t="str">
            <v>M</v>
          </cell>
          <cell r="G465" t="str">
            <v>LAL</v>
          </cell>
        </row>
        <row r="466">
          <cell r="A466" t="str">
            <v>M432</v>
          </cell>
          <cell r="B466" t="str">
            <v>Grielenberger Erik</v>
          </cell>
          <cell r="C466">
            <v>2000</v>
          </cell>
          <cell r="D466">
            <v>13</v>
          </cell>
          <cell r="E466" t="str">
            <v>U13-Schüler A</v>
          </cell>
          <cell r="F466" t="str">
            <v>M</v>
          </cell>
          <cell r="G466" t="str">
            <v>HAR</v>
          </cell>
        </row>
        <row r="467">
          <cell r="A467" t="str">
            <v>M433</v>
          </cell>
          <cell r="B467" t="str">
            <v>Gril Nicolas-Noah</v>
          </cell>
          <cell r="C467">
            <v>2000</v>
          </cell>
          <cell r="D467">
            <v>13</v>
          </cell>
          <cell r="E467" t="str">
            <v>U13-Schüler A</v>
          </cell>
          <cell r="F467" t="str">
            <v>M</v>
          </cell>
          <cell r="G467" t="str">
            <v>HAR</v>
          </cell>
        </row>
        <row r="468">
          <cell r="A468" t="str">
            <v>M401</v>
          </cell>
          <cell r="B468" t="str">
            <v>Hengl Mario</v>
          </cell>
          <cell r="C468">
            <v>2000</v>
          </cell>
          <cell r="D468">
            <v>13</v>
          </cell>
          <cell r="E468" t="str">
            <v>U13-Schüler A</v>
          </cell>
          <cell r="F468" t="str">
            <v>M</v>
          </cell>
          <cell r="G468" t="str">
            <v>LAL</v>
          </cell>
        </row>
        <row r="469">
          <cell r="A469" t="str">
            <v>W85</v>
          </cell>
          <cell r="B469" t="str">
            <v>Herzog Juliana</v>
          </cell>
          <cell r="C469">
            <v>2000</v>
          </cell>
          <cell r="D469">
            <v>13</v>
          </cell>
          <cell r="E469" t="str">
            <v>U13-Schüler A</v>
          </cell>
          <cell r="F469" t="str">
            <v>W</v>
          </cell>
          <cell r="G469" t="str">
            <v>GIC</v>
          </cell>
        </row>
        <row r="470">
          <cell r="A470" t="str">
            <v>M331</v>
          </cell>
          <cell r="B470" t="str">
            <v>Holy Tommy</v>
          </cell>
          <cell r="C470">
            <v>2001</v>
          </cell>
          <cell r="D470">
            <v>12</v>
          </cell>
          <cell r="E470" t="str">
            <v>U13-Schüler A</v>
          </cell>
          <cell r="F470" t="str">
            <v>M</v>
          </cell>
          <cell r="G470" t="str">
            <v>GIC</v>
          </cell>
        </row>
        <row r="471">
          <cell r="A471" t="str">
            <v>M381</v>
          </cell>
          <cell r="B471" t="str">
            <v>Jenny Martin</v>
          </cell>
          <cell r="C471">
            <v>1999</v>
          </cell>
          <cell r="D471">
            <v>14</v>
          </cell>
          <cell r="E471" t="str">
            <v>U15-Jugend B</v>
          </cell>
          <cell r="F471" t="str">
            <v>M</v>
          </cell>
          <cell r="G471" t="str">
            <v>LAL</v>
          </cell>
        </row>
        <row r="472">
          <cell r="A472" t="str">
            <v>M377</v>
          </cell>
          <cell r="B472" t="str">
            <v>Kanyka Mario</v>
          </cell>
          <cell r="C472">
            <v>2002</v>
          </cell>
          <cell r="D472">
            <v>11</v>
          </cell>
          <cell r="E472" t="str">
            <v>U11-Schüler B</v>
          </cell>
          <cell r="F472" t="str">
            <v>M</v>
          </cell>
          <cell r="G472" t="str">
            <v>MÖD</v>
          </cell>
        </row>
        <row r="473">
          <cell r="A473" t="str">
            <v>M458</v>
          </cell>
          <cell r="B473" t="str">
            <v>Kiss Yannick</v>
          </cell>
          <cell r="C473">
            <v>2002</v>
          </cell>
          <cell r="D473">
            <v>11</v>
          </cell>
          <cell r="E473" t="str">
            <v>U11-Schüler B</v>
          </cell>
          <cell r="F473" t="str">
            <v>M</v>
          </cell>
          <cell r="G473" t="str">
            <v>LAL</v>
          </cell>
        </row>
        <row r="474">
          <cell r="A474" t="str">
            <v>M407</v>
          </cell>
          <cell r="B474" t="str">
            <v>Kittenberger Kevin</v>
          </cell>
          <cell r="C474">
            <v>2003</v>
          </cell>
          <cell r="D474">
            <v>10</v>
          </cell>
          <cell r="E474" t="str">
            <v>U11-Schüler B</v>
          </cell>
          <cell r="F474" t="str">
            <v>M</v>
          </cell>
          <cell r="G474" t="str">
            <v>BRU</v>
          </cell>
        </row>
        <row r="475">
          <cell r="A475" t="str">
            <v>M427</v>
          </cell>
          <cell r="B475" t="str">
            <v>Klaghofer Manuel</v>
          </cell>
          <cell r="C475">
            <v>2002</v>
          </cell>
          <cell r="D475">
            <v>11</v>
          </cell>
          <cell r="E475" t="str">
            <v>U11-Schüler B</v>
          </cell>
          <cell r="F475" t="str">
            <v>M</v>
          </cell>
          <cell r="G475" t="str">
            <v>LAL</v>
          </cell>
        </row>
        <row r="476">
          <cell r="A476" t="str">
            <v>M435</v>
          </cell>
          <cell r="B476" t="str">
            <v>Köbe Sebastian</v>
          </cell>
          <cell r="C476">
            <v>2000</v>
          </cell>
          <cell r="D476">
            <v>13</v>
          </cell>
          <cell r="E476" t="str">
            <v>U13-Schüler A</v>
          </cell>
          <cell r="F476" t="str">
            <v>M</v>
          </cell>
          <cell r="G476" t="str">
            <v>LAL</v>
          </cell>
        </row>
        <row r="477">
          <cell r="A477" t="str">
            <v>W101</v>
          </cell>
          <cell r="B477" t="str">
            <v>Koch Marielies</v>
          </cell>
          <cell r="C477">
            <v>2002</v>
          </cell>
          <cell r="D477">
            <v>11</v>
          </cell>
          <cell r="E477" t="str">
            <v>U11-Schüler B</v>
          </cell>
          <cell r="F477" t="str">
            <v>W</v>
          </cell>
          <cell r="G477" t="str">
            <v>KRE</v>
          </cell>
        </row>
        <row r="478">
          <cell r="A478" t="str">
            <v>M403</v>
          </cell>
          <cell r="B478" t="str">
            <v>Kölbl Christian</v>
          </cell>
          <cell r="C478">
            <v>2000</v>
          </cell>
          <cell r="D478">
            <v>13</v>
          </cell>
          <cell r="E478" t="str">
            <v>U13-Schüler A</v>
          </cell>
          <cell r="F478" t="str">
            <v>M</v>
          </cell>
          <cell r="G478" t="str">
            <v>LAL</v>
          </cell>
        </row>
        <row r="479">
          <cell r="A479" t="str">
            <v>W115</v>
          </cell>
          <cell r="B479" t="str">
            <v>Kottinger Selina</v>
          </cell>
          <cell r="C479">
            <v>2001</v>
          </cell>
          <cell r="D479">
            <v>12</v>
          </cell>
          <cell r="E479" t="str">
            <v>U13-Schüler A</v>
          </cell>
          <cell r="F479" t="str">
            <v>W</v>
          </cell>
          <cell r="G479" t="str">
            <v>GIC</v>
          </cell>
        </row>
        <row r="480">
          <cell r="A480" t="str">
            <v>M342</v>
          </cell>
          <cell r="B480" t="str">
            <v>Kozmann Florian</v>
          </cell>
          <cell r="C480">
            <v>2001</v>
          </cell>
          <cell r="D480">
            <v>12</v>
          </cell>
          <cell r="E480" t="str">
            <v>U13-Schüler A</v>
          </cell>
          <cell r="F480" t="str">
            <v>M</v>
          </cell>
          <cell r="G480" t="str">
            <v>VÖD</v>
          </cell>
        </row>
        <row r="481">
          <cell r="A481" t="str">
            <v>M343</v>
          </cell>
          <cell r="B481" t="str">
            <v>Legel Thomas</v>
          </cell>
          <cell r="C481">
            <v>2002</v>
          </cell>
          <cell r="D481">
            <v>11</v>
          </cell>
          <cell r="E481" t="str">
            <v>U11-Schüler B</v>
          </cell>
          <cell r="F481" t="str">
            <v>M</v>
          </cell>
          <cell r="G481" t="str">
            <v>MÖD</v>
          </cell>
        </row>
        <row r="482">
          <cell r="A482" t="str">
            <v>W118</v>
          </cell>
          <cell r="B482" t="str">
            <v>Majer Sarah</v>
          </cell>
          <cell r="C482">
            <v>2000</v>
          </cell>
          <cell r="D482">
            <v>13</v>
          </cell>
          <cell r="E482" t="str">
            <v>U13-Schüler A</v>
          </cell>
          <cell r="F482" t="str">
            <v>W</v>
          </cell>
          <cell r="G482" t="str">
            <v>LAL</v>
          </cell>
        </row>
        <row r="483">
          <cell r="A483" t="str">
            <v>W122</v>
          </cell>
          <cell r="B483" t="str">
            <v>Marschall Marianne</v>
          </cell>
          <cell r="C483">
            <v>2000</v>
          </cell>
          <cell r="D483">
            <v>13</v>
          </cell>
          <cell r="E483" t="str">
            <v>U13-Schüler A</v>
          </cell>
          <cell r="F483" t="str">
            <v>W</v>
          </cell>
          <cell r="G483" t="str">
            <v>LAL</v>
          </cell>
        </row>
        <row r="484">
          <cell r="A484" t="str">
            <v>M431</v>
          </cell>
          <cell r="B484" t="str">
            <v>Metaj Edonis</v>
          </cell>
          <cell r="C484">
            <v>2001</v>
          </cell>
          <cell r="D484">
            <v>12</v>
          </cell>
          <cell r="E484" t="str">
            <v>U11-Schüler B</v>
          </cell>
          <cell r="F484" t="str">
            <v>M</v>
          </cell>
          <cell r="G484" t="str">
            <v>BRU</v>
          </cell>
        </row>
        <row r="485">
          <cell r="A485" t="str">
            <v>W129</v>
          </cell>
          <cell r="B485" t="str">
            <v>Moldaschl Katharina</v>
          </cell>
          <cell r="C485">
            <v>2001</v>
          </cell>
          <cell r="D485">
            <v>12</v>
          </cell>
          <cell r="E485" t="str">
            <v>U13-Schüler A</v>
          </cell>
          <cell r="F485" t="str">
            <v>W</v>
          </cell>
          <cell r="G485" t="str">
            <v>LAL</v>
          </cell>
        </row>
        <row r="486">
          <cell r="A486" t="str">
            <v>M422</v>
          </cell>
          <cell r="B486" t="str">
            <v>Moldaschl Maximilian</v>
          </cell>
          <cell r="C486">
            <v>2000</v>
          </cell>
          <cell r="D486">
            <v>13</v>
          </cell>
          <cell r="E486" t="str">
            <v>U13-Schüler A</v>
          </cell>
          <cell r="F486" t="str">
            <v>M</v>
          </cell>
          <cell r="G486" t="str">
            <v>LAL</v>
          </cell>
        </row>
        <row r="487">
          <cell r="A487" t="str">
            <v>M405</v>
          </cell>
          <cell r="B487" t="str">
            <v>Musel Benjamin</v>
          </cell>
          <cell r="C487">
            <v>2000</v>
          </cell>
          <cell r="D487">
            <v>13</v>
          </cell>
          <cell r="E487" t="str">
            <v>U13-Schüler A</v>
          </cell>
          <cell r="F487" t="str">
            <v>M</v>
          </cell>
          <cell r="G487" t="str">
            <v>LAL</v>
          </cell>
        </row>
        <row r="488">
          <cell r="A488" t="str">
            <v>M371</v>
          </cell>
          <cell r="B488" t="str">
            <v>Nelböck Kevin</v>
          </cell>
          <cell r="C488">
            <v>2000</v>
          </cell>
          <cell r="D488">
            <v>13</v>
          </cell>
          <cell r="E488" t="str">
            <v>U13-Schüler A</v>
          </cell>
          <cell r="F488" t="str">
            <v>M</v>
          </cell>
          <cell r="G488" t="str">
            <v>VÖD</v>
          </cell>
        </row>
        <row r="489">
          <cell r="A489" t="str">
            <v>W110</v>
          </cell>
          <cell r="B489" t="str">
            <v>Nelböck Vanessa</v>
          </cell>
          <cell r="C489">
            <v>2003</v>
          </cell>
          <cell r="D489">
            <v>10</v>
          </cell>
          <cell r="E489" t="str">
            <v>U11-Schüler B</v>
          </cell>
          <cell r="F489" t="str">
            <v>W</v>
          </cell>
          <cell r="G489" t="str">
            <v>VÖD</v>
          </cell>
        </row>
        <row r="490">
          <cell r="A490" t="str">
            <v>W119</v>
          </cell>
          <cell r="B490" t="str">
            <v>Ortlieb Hannah</v>
          </cell>
          <cell r="C490">
            <v>2000</v>
          </cell>
          <cell r="D490">
            <v>13</v>
          </cell>
          <cell r="E490" t="str">
            <v>U13-Schüler A</v>
          </cell>
          <cell r="F490" t="str">
            <v>W</v>
          </cell>
          <cell r="G490" t="str">
            <v>LAL</v>
          </cell>
        </row>
        <row r="491">
          <cell r="A491" t="str">
            <v>W128</v>
          </cell>
          <cell r="B491" t="str">
            <v>Ortlieb Lena</v>
          </cell>
          <cell r="C491">
            <v>2001</v>
          </cell>
          <cell r="D491">
            <v>12</v>
          </cell>
          <cell r="E491" t="str">
            <v>U13-Schüler A</v>
          </cell>
          <cell r="F491" t="str">
            <v>W</v>
          </cell>
          <cell r="G491" t="str">
            <v>LAL</v>
          </cell>
        </row>
        <row r="492">
          <cell r="A492" t="str">
            <v>M454</v>
          </cell>
          <cell r="B492" t="str">
            <v>Pruckmoser Felix</v>
          </cell>
          <cell r="C492">
            <v>2003</v>
          </cell>
          <cell r="D492">
            <v>10</v>
          </cell>
          <cell r="E492" t="str">
            <v>U11-Schüler B</v>
          </cell>
          <cell r="F492" t="str">
            <v>M</v>
          </cell>
          <cell r="G492" t="str">
            <v>KLO</v>
          </cell>
        </row>
        <row r="493">
          <cell r="A493" t="str">
            <v>M457</v>
          </cell>
          <cell r="B493" t="str">
            <v>Pus Pascal</v>
          </cell>
          <cell r="C493">
            <v>2000</v>
          </cell>
          <cell r="D493">
            <v>13</v>
          </cell>
          <cell r="E493" t="str">
            <v>U13-Schüler A</v>
          </cell>
          <cell r="F493" t="str">
            <v>M</v>
          </cell>
          <cell r="G493" t="str">
            <v>LAL</v>
          </cell>
        </row>
        <row r="494">
          <cell r="A494" t="str">
            <v>W117</v>
          </cell>
          <cell r="B494" t="str">
            <v>Radlherr Sophie</v>
          </cell>
          <cell r="C494">
            <v>2000</v>
          </cell>
          <cell r="D494">
            <v>13</v>
          </cell>
          <cell r="E494" t="str">
            <v>U13-Schüler A</v>
          </cell>
          <cell r="F494" t="str">
            <v>W</v>
          </cell>
          <cell r="G494" t="str">
            <v>LAL</v>
          </cell>
        </row>
        <row r="495">
          <cell r="A495" t="str">
            <v>M448</v>
          </cell>
          <cell r="B495" t="str">
            <v>Reinsperger Jan</v>
          </cell>
          <cell r="C495">
            <v>2001</v>
          </cell>
          <cell r="D495">
            <v>12</v>
          </cell>
          <cell r="E495" t="str">
            <v>U13-Schüler A</v>
          </cell>
          <cell r="F495" t="str">
            <v>M</v>
          </cell>
          <cell r="G495" t="str">
            <v>LAL</v>
          </cell>
        </row>
        <row r="496">
          <cell r="A496" t="str">
            <v>M400</v>
          </cell>
          <cell r="B496" t="str">
            <v>Sainitzer Christoph</v>
          </cell>
          <cell r="C496">
            <v>2000</v>
          </cell>
          <cell r="D496">
            <v>13</v>
          </cell>
          <cell r="E496" t="str">
            <v>U13-Schüler A</v>
          </cell>
          <cell r="F496" t="str">
            <v>M</v>
          </cell>
          <cell r="G496" t="str">
            <v>LAL</v>
          </cell>
        </row>
        <row r="497">
          <cell r="A497" t="str">
            <v>W125</v>
          </cell>
          <cell r="B497" t="str">
            <v>Schenk Celine</v>
          </cell>
          <cell r="C497">
            <v>2000</v>
          </cell>
          <cell r="D497">
            <v>13</v>
          </cell>
          <cell r="E497" t="str">
            <v>U13-Schüler A</v>
          </cell>
          <cell r="F497" t="str">
            <v>W</v>
          </cell>
          <cell r="G497" t="str">
            <v>LAL</v>
          </cell>
        </row>
        <row r="498">
          <cell r="A498" t="str">
            <v>M419</v>
          </cell>
          <cell r="B498" t="str">
            <v>Schrall Tobias</v>
          </cell>
          <cell r="C498">
            <v>2003</v>
          </cell>
          <cell r="D498">
            <v>10</v>
          </cell>
          <cell r="E498" t="str">
            <v>U11-Schüler B</v>
          </cell>
          <cell r="F498" t="str">
            <v>M</v>
          </cell>
          <cell r="G498" t="str">
            <v>SVS</v>
          </cell>
        </row>
        <row r="499">
          <cell r="A499" t="str">
            <v>M426</v>
          </cell>
          <cell r="B499" t="str">
            <v>Stögerer Fritz</v>
          </cell>
          <cell r="C499">
            <v>2001</v>
          </cell>
          <cell r="D499">
            <v>12</v>
          </cell>
          <cell r="E499" t="str">
            <v>U13-Schüler A</v>
          </cell>
          <cell r="F499" t="str">
            <v>M</v>
          </cell>
          <cell r="G499" t="str">
            <v>LAL</v>
          </cell>
        </row>
        <row r="500">
          <cell r="A500" t="str">
            <v>W116</v>
          </cell>
          <cell r="B500" t="str">
            <v>Tomek Saskia</v>
          </cell>
          <cell r="C500">
            <v>2002</v>
          </cell>
          <cell r="D500">
            <v>11</v>
          </cell>
          <cell r="E500" t="str">
            <v>U11-Schüler B</v>
          </cell>
          <cell r="F500" t="str">
            <v>W</v>
          </cell>
          <cell r="G500" t="str">
            <v>GIC</v>
          </cell>
        </row>
        <row r="501">
          <cell r="A501" t="str">
            <v>W96</v>
          </cell>
          <cell r="B501" t="str">
            <v>Unterholzner Marlene</v>
          </cell>
          <cell r="C501">
            <v>2001</v>
          </cell>
          <cell r="D501">
            <v>12</v>
          </cell>
          <cell r="E501" t="str">
            <v>U13-Schüler A</v>
          </cell>
          <cell r="F501" t="str">
            <v>W</v>
          </cell>
          <cell r="G501" t="str">
            <v>GIC</v>
          </cell>
        </row>
        <row r="502">
          <cell r="A502" t="str">
            <v>W142</v>
          </cell>
          <cell r="B502" t="str">
            <v>Vukicevic Anastasija</v>
          </cell>
          <cell r="C502">
            <v>2002</v>
          </cell>
          <cell r="D502">
            <v>11</v>
          </cell>
          <cell r="E502" t="str">
            <v>U11-Schüler B</v>
          </cell>
          <cell r="F502" t="str">
            <v>W</v>
          </cell>
          <cell r="G502" t="str">
            <v>KLO</v>
          </cell>
        </row>
        <row r="503">
          <cell r="A503" t="str">
            <v>M399</v>
          </cell>
          <cell r="B503" t="str">
            <v>Wielander Mommo</v>
          </cell>
          <cell r="C503">
            <v>2000</v>
          </cell>
          <cell r="D503">
            <v>13</v>
          </cell>
          <cell r="E503" t="str">
            <v>U13-Schüler A</v>
          </cell>
          <cell r="F503" t="str">
            <v>M</v>
          </cell>
          <cell r="G503" t="str">
            <v>LAL</v>
          </cell>
        </row>
        <row r="504">
          <cell r="A504" t="str">
            <v>M436</v>
          </cell>
          <cell r="B504" t="str">
            <v>Wimmer Patrick</v>
          </cell>
          <cell r="C504">
            <v>2001</v>
          </cell>
          <cell r="D504">
            <v>12</v>
          </cell>
          <cell r="E504" t="str">
            <v>U13-Schüler A</v>
          </cell>
          <cell r="F504" t="str">
            <v>M</v>
          </cell>
          <cell r="G504" t="str">
            <v>LAL</v>
          </cell>
        </row>
        <row r="505">
          <cell r="A505" t="str">
            <v>W124</v>
          </cell>
          <cell r="B505" t="str">
            <v>Windsor Carmen</v>
          </cell>
          <cell r="C505">
            <v>2001</v>
          </cell>
          <cell r="D505">
            <v>12</v>
          </cell>
          <cell r="E505" t="str">
            <v>U13-Schüler A</v>
          </cell>
          <cell r="F505" t="str">
            <v>W</v>
          </cell>
          <cell r="G505" t="str">
            <v>GIC</v>
          </cell>
        </row>
        <row r="506">
          <cell r="A506" t="str">
            <v>M423</v>
          </cell>
          <cell r="B506" t="str">
            <v>Wizani Benny</v>
          </cell>
          <cell r="C506">
            <v>2001</v>
          </cell>
          <cell r="D506">
            <v>12</v>
          </cell>
          <cell r="E506" t="str">
            <v>U13-Schüler A</v>
          </cell>
          <cell r="F506" t="str">
            <v>M</v>
          </cell>
          <cell r="G506" t="str">
            <v>LAL</v>
          </cell>
        </row>
        <row r="507">
          <cell r="A507" t="str">
            <v>M428</v>
          </cell>
          <cell r="B507" t="str">
            <v>Woschitz Florian</v>
          </cell>
          <cell r="C507">
            <v>2002</v>
          </cell>
          <cell r="D507">
            <v>11</v>
          </cell>
          <cell r="E507" t="str">
            <v>U11-Schüler B</v>
          </cell>
          <cell r="F507" t="str">
            <v>M</v>
          </cell>
          <cell r="G507" t="str">
            <v>LAL</v>
          </cell>
        </row>
        <row r="508">
          <cell r="A508" t="str">
            <v>W121</v>
          </cell>
          <cell r="B508" t="str">
            <v>Zips Sara</v>
          </cell>
          <cell r="C508">
            <v>1999</v>
          </cell>
          <cell r="D508">
            <v>14</v>
          </cell>
          <cell r="E508" t="str">
            <v>U15-Jugend B</v>
          </cell>
          <cell r="F508" t="str">
            <v>W</v>
          </cell>
          <cell r="G508" t="str">
            <v>LAL</v>
          </cell>
        </row>
        <row r="509">
          <cell r="B509" t="str">
            <v>OÖ</v>
          </cell>
        </row>
        <row r="510">
          <cell r="A510" t="str">
            <v>M417</v>
          </cell>
          <cell r="B510" t="str">
            <v>Aigner Simon</v>
          </cell>
          <cell r="C510">
            <v>2003</v>
          </cell>
          <cell r="D510">
            <v>10</v>
          </cell>
          <cell r="E510" t="str">
            <v>U11-Schüler B</v>
          </cell>
          <cell r="F510" t="str">
            <v>M</v>
          </cell>
          <cell r="G510" t="str">
            <v>WEN</v>
          </cell>
        </row>
        <row r="511">
          <cell r="A511" t="str">
            <v>M439</v>
          </cell>
          <cell r="B511" t="str">
            <v>Auzinger Florian</v>
          </cell>
          <cell r="C511">
            <v>2002</v>
          </cell>
          <cell r="D511">
            <v>11</v>
          </cell>
          <cell r="E511" t="str">
            <v>U11-Schüler B</v>
          </cell>
          <cell r="F511" t="str">
            <v>M</v>
          </cell>
          <cell r="G511" t="str">
            <v>RAN</v>
          </cell>
        </row>
        <row r="512">
          <cell r="A512" t="str">
            <v>M410</v>
          </cell>
          <cell r="B512" t="str">
            <v>Bramberger Lukas</v>
          </cell>
          <cell r="C512">
            <v>2004</v>
          </cell>
          <cell r="D512">
            <v>9</v>
          </cell>
          <cell r="E512" t="str">
            <v>U9-Schüler C</v>
          </cell>
          <cell r="F512" t="str">
            <v>M</v>
          </cell>
          <cell r="G512" t="str">
            <v>WEN</v>
          </cell>
        </row>
        <row r="513">
          <cell r="A513" t="str">
            <v>M408</v>
          </cell>
          <cell r="B513" t="str">
            <v>Bramberger Sebastian</v>
          </cell>
          <cell r="C513">
            <v>2000</v>
          </cell>
          <cell r="D513">
            <v>13</v>
          </cell>
          <cell r="E513" t="str">
            <v>U13-Schüler A</v>
          </cell>
          <cell r="F513" t="str">
            <v>M</v>
          </cell>
          <cell r="G513" t="str">
            <v>WEN</v>
          </cell>
        </row>
        <row r="514">
          <cell r="A514" t="str">
            <v>W107</v>
          </cell>
          <cell r="B514" t="str">
            <v>Brunner Isabel</v>
          </cell>
          <cell r="C514">
            <v>2002</v>
          </cell>
          <cell r="D514">
            <v>11</v>
          </cell>
          <cell r="E514" t="str">
            <v>U11-Schüler B</v>
          </cell>
          <cell r="F514" t="str">
            <v>W</v>
          </cell>
          <cell r="G514" t="str">
            <v>BUK</v>
          </cell>
        </row>
        <row r="515">
          <cell r="A515" t="str">
            <v>W106</v>
          </cell>
          <cell r="B515" t="str">
            <v>Brunner Mariella</v>
          </cell>
          <cell r="C515">
            <v>2000</v>
          </cell>
          <cell r="D515">
            <v>13</v>
          </cell>
          <cell r="E515" t="str">
            <v>U13-Schüler A</v>
          </cell>
          <cell r="F515" t="str">
            <v>W</v>
          </cell>
          <cell r="G515" t="str">
            <v>BUK</v>
          </cell>
        </row>
        <row r="516">
          <cell r="A516" t="str">
            <v>M461</v>
          </cell>
          <cell r="B516" t="str">
            <v>Eichberger Alexander</v>
          </cell>
          <cell r="C516">
            <v>2001</v>
          </cell>
          <cell r="D516">
            <v>12</v>
          </cell>
          <cell r="E516" t="str">
            <v>U13-Schüler A</v>
          </cell>
          <cell r="F516" t="str">
            <v>M</v>
          </cell>
          <cell r="G516" t="str">
            <v>LCH</v>
          </cell>
        </row>
        <row r="517">
          <cell r="A517" t="str">
            <v>M460</v>
          </cell>
          <cell r="B517" t="str">
            <v>Emmersberger Johannes</v>
          </cell>
          <cell r="C517">
            <v>2000</v>
          </cell>
          <cell r="D517">
            <v>13</v>
          </cell>
          <cell r="E517" t="str">
            <v>U13-Schüler A</v>
          </cell>
          <cell r="F517" t="str">
            <v>M</v>
          </cell>
          <cell r="G517" t="str">
            <v>LCH</v>
          </cell>
        </row>
        <row r="518">
          <cell r="A518" t="str">
            <v>M462</v>
          </cell>
          <cell r="B518" t="str">
            <v>Emmersberger Michael</v>
          </cell>
          <cell r="C518">
            <v>2004</v>
          </cell>
          <cell r="D518">
            <v>9</v>
          </cell>
          <cell r="E518" t="str">
            <v>U9-Schüler C</v>
          </cell>
          <cell r="F518" t="str">
            <v>M</v>
          </cell>
          <cell r="G518" t="str">
            <v>LCH</v>
          </cell>
        </row>
        <row r="519">
          <cell r="A519" t="str">
            <v>M453</v>
          </cell>
          <cell r="B519" t="str">
            <v>Göttlinger Fabian</v>
          </cell>
          <cell r="C519">
            <v>2004</v>
          </cell>
          <cell r="D519">
            <v>9</v>
          </cell>
          <cell r="E519" t="str">
            <v>U9-Schüler C</v>
          </cell>
          <cell r="F519" t="str">
            <v>M</v>
          </cell>
          <cell r="G519" t="str">
            <v>WEL</v>
          </cell>
        </row>
        <row r="520">
          <cell r="A520" t="str">
            <v>M412</v>
          </cell>
          <cell r="B520" t="str">
            <v>Hansalek Patrick</v>
          </cell>
          <cell r="C520">
            <v>2003</v>
          </cell>
          <cell r="D520">
            <v>10</v>
          </cell>
          <cell r="E520" t="str">
            <v>U11-Schüler B</v>
          </cell>
          <cell r="F520" t="str">
            <v>M</v>
          </cell>
          <cell r="G520" t="str">
            <v>WEL</v>
          </cell>
        </row>
        <row r="521">
          <cell r="A521" t="str">
            <v>M447</v>
          </cell>
          <cell r="B521" t="str">
            <v>Jakovljevic Alexander</v>
          </cell>
          <cell r="C521">
            <v>2003</v>
          </cell>
          <cell r="D521">
            <v>10</v>
          </cell>
          <cell r="E521" t="str">
            <v>U11-Schüler B</v>
          </cell>
          <cell r="F521" t="str">
            <v>M</v>
          </cell>
          <cell r="G521" t="str">
            <v>LCH</v>
          </cell>
        </row>
        <row r="522">
          <cell r="A522" t="str">
            <v>W136</v>
          </cell>
          <cell r="B522" t="str">
            <v>Katzlberger Kristina</v>
          </cell>
          <cell r="C522">
            <v>2001</v>
          </cell>
          <cell r="D522">
            <v>12</v>
          </cell>
          <cell r="E522" t="str">
            <v>U13-Schüler A</v>
          </cell>
          <cell r="F522" t="str">
            <v>W</v>
          </cell>
          <cell r="G522" t="str">
            <v>WEN</v>
          </cell>
        </row>
        <row r="523">
          <cell r="A523" t="str">
            <v>M445</v>
          </cell>
          <cell r="B523" t="str">
            <v>Katzlberger Johannes</v>
          </cell>
          <cell r="C523">
            <v>2003</v>
          </cell>
          <cell r="D523">
            <v>10</v>
          </cell>
          <cell r="E523" t="str">
            <v>U11-Schüler B</v>
          </cell>
          <cell r="F523" t="str">
            <v>M</v>
          </cell>
          <cell r="G523" t="str">
            <v>WEN</v>
          </cell>
        </row>
        <row r="524">
          <cell r="A524" t="str">
            <v>M443</v>
          </cell>
          <cell r="B524" t="str">
            <v>Kinauer Raoul</v>
          </cell>
          <cell r="C524">
            <v>2002</v>
          </cell>
          <cell r="D524">
            <v>11</v>
          </cell>
          <cell r="E524" t="str">
            <v>U11-Schüler B</v>
          </cell>
          <cell r="F524" t="str">
            <v>M</v>
          </cell>
          <cell r="G524" t="str">
            <v>BUK</v>
          </cell>
        </row>
        <row r="525">
          <cell r="A525" t="str">
            <v>M452</v>
          </cell>
          <cell r="B525" t="str">
            <v>Mahmuti Andi</v>
          </cell>
          <cell r="C525">
            <v>2004</v>
          </cell>
          <cell r="D525">
            <v>9</v>
          </cell>
          <cell r="E525" t="str">
            <v>U9-Schüler C</v>
          </cell>
          <cell r="F525" t="str">
            <v>M</v>
          </cell>
          <cell r="G525" t="str">
            <v>WEL</v>
          </cell>
        </row>
        <row r="526">
          <cell r="A526" t="str">
            <v>M456</v>
          </cell>
          <cell r="B526" t="str">
            <v>Modrey Luca</v>
          </cell>
          <cell r="C526">
            <v>2005</v>
          </cell>
          <cell r="D526">
            <v>8</v>
          </cell>
          <cell r="E526" t="str">
            <v>U9-Schüler C</v>
          </cell>
          <cell r="F526" t="str">
            <v>M</v>
          </cell>
          <cell r="G526" t="str">
            <v>VÖE</v>
          </cell>
        </row>
        <row r="527">
          <cell r="A527" t="str">
            <v>M440</v>
          </cell>
          <cell r="B527" t="str">
            <v>Ortner Marcel</v>
          </cell>
          <cell r="C527">
            <v>2003</v>
          </cell>
          <cell r="D527">
            <v>10</v>
          </cell>
          <cell r="E527" t="str">
            <v>U11-Schüler B</v>
          </cell>
          <cell r="F527" t="str">
            <v>M</v>
          </cell>
          <cell r="G527" t="str">
            <v>RAN</v>
          </cell>
        </row>
        <row r="528">
          <cell r="A528" t="str">
            <v>M446</v>
          </cell>
          <cell r="B528" t="str">
            <v>Pichlmeier Benedikt-Elias</v>
          </cell>
          <cell r="C528">
            <v>2005</v>
          </cell>
          <cell r="D528">
            <v>8</v>
          </cell>
          <cell r="E528" t="str">
            <v>U9-Schüler C</v>
          </cell>
          <cell r="F528" t="str">
            <v>M</v>
          </cell>
          <cell r="G528" t="str">
            <v>WEN</v>
          </cell>
        </row>
        <row r="529">
          <cell r="A529" t="str">
            <v>W144</v>
          </cell>
          <cell r="B529" t="str">
            <v>Picker Sophie</v>
          </cell>
          <cell r="C529">
            <v>2004</v>
          </cell>
          <cell r="D529">
            <v>9</v>
          </cell>
          <cell r="E529" t="str">
            <v>U9-Schüler C</v>
          </cell>
          <cell r="F529" t="str">
            <v>W</v>
          </cell>
          <cell r="G529" t="str">
            <v>LCH</v>
          </cell>
        </row>
        <row r="530">
          <cell r="A530" t="str">
            <v>W138</v>
          </cell>
          <cell r="B530" t="str">
            <v>Raidel Lena</v>
          </cell>
          <cell r="C530">
            <v>2004</v>
          </cell>
          <cell r="D530">
            <v>9</v>
          </cell>
          <cell r="E530" t="str">
            <v>U9-Schüler C</v>
          </cell>
          <cell r="F530" t="str">
            <v>W</v>
          </cell>
          <cell r="G530" t="str">
            <v>LCH</v>
          </cell>
        </row>
        <row r="531">
          <cell r="A531" t="str">
            <v>M416</v>
          </cell>
          <cell r="B531" t="str">
            <v>Reiter Leon</v>
          </cell>
          <cell r="C531">
            <v>2001</v>
          </cell>
          <cell r="D531">
            <v>12</v>
          </cell>
          <cell r="E531" t="str">
            <v>U13-Schüler A</v>
          </cell>
          <cell r="F531" t="str">
            <v>M</v>
          </cell>
          <cell r="G531" t="str">
            <v>WEN</v>
          </cell>
        </row>
        <row r="532">
          <cell r="A532" t="str">
            <v>M344</v>
          </cell>
          <cell r="B532" t="str">
            <v>Reitinger Amon-Thomas</v>
          </cell>
          <cell r="C532">
            <v>2001</v>
          </cell>
          <cell r="D532">
            <v>12</v>
          </cell>
          <cell r="E532" t="str">
            <v>U13-Schüler A</v>
          </cell>
          <cell r="F532" t="str">
            <v>M</v>
          </cell>
          <cell r="G532" t="str">
            <v>BUK</v>
          </cell>
        </row>
        <row r="533">
          <cell r="A533" t="str">
            <v>M414</v>
          </cell>
          <cell r="B533" t="str">
            <v>Schäffer Lukas</v>
          </cell>
          <cell r="C533">
            <v>2002</v>
          </cell>
          <cell r="D533">
            <v>11</v>
          </cell>
          <cell r="E533" t="str">
            <v>U11-Schüler B</v>
          </cell>
          <cell r="F533" t="str">
            <v>M</v>
          </cell>
          <cell r="G533" t="str">
            <v>BUK</v>
          </cell>
        </row>
        <row r="534">
          <cell r="A534" t="str">
            <v>W137</v>
          </cell>
          <cell r="B534" t="str">
            <v>Schmidinger Carina</v>
          </cell>
          <cell r="C534">
            <v>2002</v>
          </cell>
          <cell r="D534">
            <v>11</v>
          </cell>
          <cell r="E534" t="str">
            <v>U11-Schüler B</v>
          </cell>
          <cell r="F534" t="str">
            <v>W</v>
          </cell>
          <cell r="G534" t="str">
            <v>LCH</v>
          </cell>
        </row>
        <row r="535">
          <cell r="A535" t="str">
            <v>M444</v>
          </cell>
          <cell r="B535" t="str">
            <v>Schmitt Andreas</v>
          </cell>
          <cell r="C535">
            <v>2000</v>
          </cell>
          <cell r="D535">
            <v>13</v>
          </cell>
          <cell r="E535" t="str">
            <v>U13-Schüler A</v>
          </cell>
          <cell r="F535" t="str">
            <v>M</v>
          </cell>
          <cell r="G535" t="str">
            <v>WEN</v>
          </cell>
        </row>
        <row r="536">
          <cell r="A536" t="str">
            <v>M455</v>
          </cell>
          <cell r="B536" t="str">
            <v>Steindler Raphael</v>
          </cell>
          <cell r="C536">
            <v>2000</v>
          </cell>
          <cell r="D536">
            <v>13</v>
          </cell>
          <cell r="E536" t="str">
            <v>U13-Schüler A</v>
          </cell>
          <cell r="F536" t="str">
            <v>M</v>
          </cell>
          <cell r="G536" t="str">
            <v>VÖE</v>
          </cell>
        </row>
        <row r="537">
          <cell r="A537" t="str">
            <v>M409</v>
          </cell>
          <cell r="B537" t="str">
            <v>Wagner Philipp</v>
          </cell>
          <cell r="C537">
            <v>2002</v>
          </cell>
          <cell r="D537">
            <v>11</v>
          </cell>
          <cell r="E537" t="str">
            <v>U11-Schüler B</v>
          </cell>
          <cell r="F537" t="str">
            <v>M</v>
          </cell>
          <cell r="G537" t="str">
            <v>WEN</v>
          </cell>
        </row>
        <row r="538">
          <cell r="B538" t="str">
            <v>STM</v>
          </cell>
        </row>
        <row r="539">
          <cell r="A539" t="str">
            <v>W133</v>
          </cell>
          <cell r="B539" t="str">
            <v>Jetz Jennifer</v>
          </cell>
          <cell r="C539">
            <v>2004</v>
          </cell>
          <cell r="D539">
            <v>9</v>
          </cell>
          <cell r="E539" t="str">
            <v>U9-Schüler C</v>
          </cell>
          <cell r="F539" t="str">
            <v>W</v>
          </cell>
          <cell r="G539" t="str">
            <v>ÖBL</v>
          </cell>
        </row>
        <row r="540">
          <cell r="A540" t="str">
            <v>M441</v>
          </cell>
          <cell r="B540" t="str">
            <v>Jetz Rene</v>
          </cell>
          <cell r="C540">
            <v>2000</v>
          </cell>
          <cell r="D540">
            <v>13</v>
          </cell>
          <cell r="E540" t="str">
            <v>U13-Schüler A</v>
          </cell>
          <cell r="F540" t="str">
            <v>M</v>
          </cell>
          <cell r="G540" t="str">
            <v>ÖBL</v>
          </cell>
        </row>
        <row r="541">
          <cell r="A541" t="str">
            <v>M376</v>
          </cell>
          <cell r="B541" t="str">
            <v>Liebhart Eliah</v>
          </cell>
          <cell r="C541">
            <v>2003</v>
          </cell>
          <cell r="D541">
            <v>10</v>
          </cell>
          <cell r="E541" t="str">
            <v>U11-Schüler B</v>
          </cell>
          <cell r="F541" t="str">
            <v>M</v>
          </cell>
          <cell r="G541" t="str">
            <v>ÖBL</v>
          </cell>
        </row>
        <row r="542">
          <cell r="A542" t="str">
            <v>M442</v>
          </cell>
          <cell r="B542" t="str">
            <v>Liebhart Jonas</v>
          </cell>
          <cell r="C542">
            <v>2005</v>
          </cell>
          <cell r="D542">
            <v>8</v>
          </cell>
          <cell r="E542" t="str">
            <v>U9-Schüler C</v>
          </cell>
          <cell r="F542" t="str">
            <v>M</v>
          </cell>
          <cell r="G542" t="str">
            <v>ÖBL</v>
          </cell>
        </row>
        <row r="543">
          <cell r="A543" t="str">
            <v>M375</v>
          </cell>
          <cell r="B543" t="str">
            <v>Maderebner Tobias</v>
          </cell>
          <cell r="C543">
            <v>2002</v>
          </cell>
          <cell r="D543">
            <v>11</v>
          </cell>
          <cell r="E543" t="str">
            <v>U11-Schüler B</v>
          </cell>
          <cell r="F543" t="str">
            <v>M</v>
          </cell>
          <cell r="G543" t="str">
            <v>ÖBL</v>
          </cell>
        </row>
        <row r="544">
          <cell r="A544" t="str">
            <v>M374</v>
          </cell>
          <cell r="B544" t="str">
            <v>Mayer Benjamin</v>
          </cell>
          <cell r="C544">
            <v>2001</v>
          </cell>
          <cell r="D544">
            <v>12</v>
          </cell>
          <cell r="E544" t="str">
            <v>U13-Schüler A</v>
          </cell>
          <cell r="F544" t="str">
            <v>M</v>
          </cell>
          <cell r="G544" t="str">
            <v>ÖBL</v>
          </cell>
        </row>
        <row r="545">
          <cell r="A545" t="str">
            <v>W132</v>
          </cell>
          <cell r="B545" t="str">
            <v>Mayer Celine</v>
          </cell>
          <cell r="C545">
            <v>2003</v>
          </cell>
          <cell r="D545">
            <v>10</v>
          </cell>
          <cell r="E545" t="str">
            <v>U11-Schüler B</v>
          </cell>
          <cell r="F545" t="str">
            <v>W</v>
          </cell>
          <cell r="G545" t="str">
            <v>ÖBL</v>
          </cell>
        </row>
        <row r="546">
          <cell r="A546" t="str">
            <v>M325</v>
          </cell>
          <cell r="B546" t="str">
            <v>Paric Stijepan</v>
          </cell>
          <cell r="C546">
            <v>2000</v>
          </cell>
          <cell r="D546">
            <v>13</v>
          </cell>
          <cell r="E546" t="str">
            <v>U13-Schüler A</v>
          </cell>
          <cell r="F546" t="str">
            <v>M</v>
          </cell>
          <cell r="G546" t="str">
            <v>ÖBL</v>
          </cell>
        </row>
        <row r="547">
          <cell r="A547" t="str">
            <v>W131</v>
          </cell>
          <cell r="B547" t="str">
            <v>Pircher Nadine</v>
          </cell>
          <cell r="C547">
            <v>2003</v>
          </cell>
          <cell r="D547">
            <v>10</v>
          </cell>
          <cell r="E547" t="str">
            <v>U11-Schüler B</v>
          </cell>
          <cell r="F547" t="str">
            <v>W</v>
          </cell>
          <cell r="G547" t="str">
            <v>ÖBL</v>
          </cell>
        </row>
        <row r="548">
          <cell r="A548" t="str">
            <v>M459</v>
          </cell>
          <cell r="B548" t="str">
            <v>Reithofer Felix</v>
          </cell>
          <cell r="C548">
            <v>2000</v>
          </cell>
          <cell r="D548">
            <v>13</v>
          </cell>
          <cell r="E548" t="str">
            <v>U13-Schüler A</v>
          </cell>
          <cell r="F548" t="str">
            <v>M</v>
          </cell>
          <cell r="G548" t="str">
            <v>BRM</v>
          </cell>
        </row>
        <row r="549">
          <cell r="A549" t="str">
            <v>M326</v>
          </cell>
          <cell r="B549" t="str">
            <v>Stein Jakob</v>
          </cell>
          <cell r="C549">
            <v>2001</v>
          </cell>
          <cell r="D549">
            <v>12</v>
          </cell>
          <cell r="E549" t="str">
            <v>U13-Schüler A</v>
          </cell>
          <cell r="F549" t="str">
            <v>M</v>
          </cell>
          <cell r="G549" t="str">
            <v>ÖBL</v>
          </cell>
        </row>
        <row r="550">
          <cell r="A550" t="str">
            <v>M463</v>
          </cell>
          <cell r="B550" t="str">
            <v>Stemmer Alexander</v>
          </cell>
          <cell r="C550">
            <v>2000</v>
          </cell>
          <cell r="D550">
            <v>13</v>
          </cell>
          <cell r="E550" t="str">
            <v>U13-Schüler A</v>
          </cell>
          <cell r="F550" t="str">
            <v>M</v>
          </cell>
          <cell r="G550" t="str">
            <v>GRAZ</v>
          </cell>
        </row>
        <row r="551">
          <cell r="A551" t="str">
            <v>W134</v>
          </cell>
          <cell r="B551" t="str">
            <v>Stieg Sophia</v>
          </cell>
          <cell r="C551">
            <v>2005</v>
          </cell>
          <cell r="D551">
            <v>8</v>
          </cell>
          <cell r="E551" t="str">
            <v>U9-Schüler C</v>
          </cell>
          <cell r="F551" t="str">
            <v>W</v>
          </cell>
          <cell r="G551" t="str">
            <v>ÖBL</v>
          </cell>
        </row>
        <row r="552">
          <cell r="A552" t="str">
            <v>W92</v>
          </cell>
          <cell r="B552" t="str">
            <v>Winkler Kristina Elisabeth</v>
          </cell>
          <cell r="C552">
            <v>2001</v>
          </cell>
          <cell r="D552">
            <v>12</v>
          </cell>
          <cell r="E552" t="str">
            <v>U13-Schüler A</v>
          </cell>
          <cell r="F552" t="str">
            <v>W</v>
          </cell>
          <cell r="G552" t="str">
            <v>ÖBL</v>
          </cell>
        </row>
        <row r="553">
          <cell r="A553" t="str">
            <v>M393</v>
          </cell>
          <cell r="B553" t="str">
            <v>Zamberger-Hollinger Felix</v>
          </cell>
          <cell r="C553">
            <v>2002</v>
          </cell>
          <cell r="D553">
            <v>11</v>
          </cell>
          <cell r="E553" t="str">
            <v>U11-Schüler B</v>
          </cell>
          <cell r="F553" t="str">
            <v>M</v>
          </cell>
          <cell r="G553" t="str">
            <v>ÖBL</v>
          </cell>
        </row>
        <row r="554">
          <cell r="B554" t="str">
            <v>SLB</v>
          </cell>
        </row>
        <row r="555">
          <cell r="A555" t="str">
            <v>M438</v>
          </cell>
          <cell r="B555" t="str">
            <v>Krenn Boris</v>
          </cell>
          <cell r="C555">
            <v>2000</v>
          </cell>
          <cell r="D555">
            <v>13</v>
          </cell>
          <cell r="E555" t="str">
            <v>U13-Schüler A</v>
          </cell>
          <cell r="F555" t="str">
            <v>M</v>
          </cell>
          <cell r="G555" t="str">
            <v>SBG</v>
          </cell>
        </row>
        <row r="556">
          <cell r="A556" t="str">
            <v>M437</v>
          </cell>
          <cell r="B556" t="str">
            <v>Lassoued Jakob</v>
          </cell>
          <cell r="C556">
            <v>2001</v>
          </cell>
          <cell r="D556">
            <v>12</v>
          </cell>
          <cell r="E556" t="str">
            <v>U13-Schüler A</v>
          </cell>
          <cell r="F556" t="str">
            <v>M</v>
          </cell>
          <cell r="G556" t="str">
            <v>SBG</v>
          </cell>
        </row>
        <row r="557">
          <cell r="B557" t="str">
            <v>TIROL / VORARLBERG</v>
          </cell>
        </row>
        <row r="558">
          <cell r="A558" t="str">
            <v>M358</v>
          </cell>
          <cell r="B558" t="str">
            <v>Demir Hasan</v>
          </cell>
          <cell r="C558">
            <v>2001</v>
          </cell>
          <cell r="D558">
            <v>12</v>
          </cell>
          <cell r="E558" t="str">
            <v>U13-Schüler A</v>
          </cell>
          <cell r="F558" t="str">
            <v>M</v>
          </cell>
          <cell r="G558" t="str">
            <v>RUM</v>
          </cell>
        </row>
        <row r="559">
          <cell r="A559" t="str">
            <v>M329</v>
          </cell>
          <cell r="B559" t="str">
            <v>Eisen David</v>
          </cell>
          <cell r="C559">
            <v>2000</v>
          </cell>
          <cell r="D559">
            <v>13</v>
          </cell>
          <cell r="E559" t="str">
            <v>U13-Schüler A</v>
          </cell>
          <cell r="F559" t="str">
            <v>M</v>
          </cell>
          <cell r="G559" t="str">
            <v>AKI</v>
          </cell>
        </row>
        <row r="560">
          <cell r="A560" t="str">
            <v>M421</v>
          </cell>
          <cell r="B560" t="str">
            <v>Eisen Patrick</v>
          </cell>
          <cell r="C560">
            <v>2004</v>
          </cell>
          <cell r="D560">
            <v>9</v>
          </cell>
          <cell r="E560" t="str">
            <v>U9-Schüler C</v>
          </cell>
          <cell r="F560" t="str">
            <v>M</v>
          </cell>
          <cell r="G560" t="str">
            <v>AKI</v>
          </cell>
        </row>
        <row r="561">
          <cell r="A561" t="str">
            <v>M391</v>
          </cell>
          <cell r="B561" t="str">
            <v>Gratt Thomas</v>
          </cell>
          <cell r="C561">
            <v>2001</v>
          </cell>
          <cell r="D561">
            <v>12</v>
          </cell>
          <cell r="E561" t="str">
            <v>U13-Schüler A</v>
          </cell>
          <cell r="F561" t="str">
            <v>M</v>
          </cell>
          <cell r="G561" t="str">
            <v>BHÄ</v>
          </cell>
        </row>
        <row r="562">
          <cell r="A562" t="str">
            <v>M451</v>
          </cell>
          <cell r="B562" t="str">
            <v>Huber Marcel</v>
          </cell>
          <cell r="C562">
            <v>2004</v>
          </cell>
          <cell r="D562">
            <v>9</v>
          </cell>
          <cell r="E562" t="str">
            <v>U9-Schüler C</v>
          </cell>
          <cell r="F562" t="str">
            <v>M</v>
          </cell>
          <cell r="G562" t="str">
            <v>BHÄ</v>
          </cell>
        </row>
        <row r="563">
          <cell r="A563" t="str">
            <v>M359</v>
          </cell>
          <cell r="B563" t="str">
            <v>Kleinschmid Johannes</v>
          </cell>
          <cell r="C563">
            <v>2001</v>
          </cell>
          <cell r="D563">
            <v>12</v>
          </cell>
          <cell r="E563" t="str">
            <v>U13-Schüler A</v>
          </cell>
          <cell r="F563" t="str">
            <v>M</v>
          </cell>
          <cell r="G563" t="str">
            <v>RUM</v>
          </cell>
        </row>
        <row r="564">
          <cell r="A564" t="str">
            <v>M357</v>
          </cell>
          <cell r="B564" t="str">
            <v>Kössler Benedikt</v>
          </cell>
          <cell r="C564">
            <v>2001</v>
          </cell>
          <cell r="D564">
            <v>12</v>
          </cell>
          <cell r="E564" t="str">
            <v>U13-Schüler A</v>
          </cell>
          <cell r="F564" t="str">
            <v>M</v>
          </cell>
          <cell r="G564" t="str">
            <v>RUM</v>
          </cell>
        </row>
        <row r="565">
          <cell r="A565" t="str">
            <v>M392</v>
          </cell>
          <cell r="B565" t="str">
            <v>Leitner Alexander</v>
          </cell>
          <cell r="C565">
            <v>2002</v>
          </cell>
          <cell r="D565">
            <v>11</v>
          </cell>
          <cell r="E565" t="str">
            <v>U11-Schüler B</v>
          </cell>
          <cell r="F565" t="str">
            <v>M</v>
          </cell>
          <cell r="G565" t="str">
            <v>BHÄ</v>
          </cell>
        </row>
        <row r="566">
          <cell r="A566" t="str">
            <v>M450</v>
          </cell>
          <cell r="B566" t="str">
            <v>Oberdanner Florian</v>
          </cell>
          <cell r="C566">
            <v>2005</v>
          </cell>
          <cell r="D566">
            <v>8</v>
          </cell>
          <cell r="E566" t="str">
            <v>U9-Schüler C</v>
          </cell>
          <cell r="F566" t="str">
            <v>M</v>
          </cell>
          <cell r="G566" t="str">
            <v>AKI</v>
          </cell>
        </row>
        <row r="567">
          <cell r="A567" t="str">
            <v>M356</v>
          </cell>
          <cell r="B567" t="str">
            <v>Oberparleiter Jonas</v>
          </cell>
          <cell r="C567">
            <v>2001</v>
          </cell>
          <cell r="D567">
            <v>12</v>
          </cell>
          <cell r="E567" t="str">
            <v>U13-Schüler A</v>
          </cell>
          <cell r="F567" t="str">
            <v>M</v>
          </cell>
          <cell r="G567" t="str">
            <v>RUM</v>
          </cell>
        </row>
        <row r="568">
          <cell r="A568" t="str">
            <v>M361</v>
          </cell>
          <cell r="B568" t="str">
            <v>Oberparleiter Moritz</v>
          </cell>
          <cell r="C568">
            <v>2002</v>
          </cell>
          <cell r="D568">
            <v>11</v>
          </cell>
          <cell r="E568" t="str">
            <v>U11-Schüler B</v>
          </cell>
          <cell r="F568" t="str">
            <v>M</v>
          </cell>
          <cell r="G568" t="str">
            <v>RUM</v>
          </cell>
        </row>
        <row r="569">
          <cell r="A569" t="str">
            <v>M311</v>
          </cell>
          <cell r="B569" t="str">
            <v>Ruetz Andreas</v>
          </cell>
          <cell r="C569">
            <v>2001</v>
          </cell>
          <cell r="D569">
            <v>12</v>
          </cell>
          <cell r="E569" t="str">
            <v>U13-Schüler A</v>
          </cell>
          <cell r="F569" t="str">
            <v>M</v>
          </cell>
          <cell r="G569" t="str">
            <v>AKI</v>
          </cell>
        </row>
        <row r="570">
          <cell r="A570" t="str">
            <v>W109</v>
          </cell>
          <cell r="B570" t="str">
            <v>Scharf Siglinde</v>
          </cell>
          <cell r="C570">
            <v>2003</v>
          </cell>
          <cell r="D570">
            <v>10</v>
          </cell>
          <cell r="E570" t="str">
            <v>U11-Schüler B</v>
          </cell>
          <cell r="F570" t="str">
            <v>M</v>
          </cell>
          <cell r="G570" t="str">
            <v>AKI</v>
          </cell>
        </row>
        <row r="571">
          <cell r="A571" t="str">
            <v>M360</v>
          </cell>
          <cell r="B571" t="str">
            <v>Steiner Felix</v>
          </cell>
          <cell r="C571">
            <v>2002</v>
          </cell>
          <cell r="D571">
            <v>11</v>
          </cell>
          <cell r="E571" t="str">
            <v>U11-Schüler B</v>
          </cell>
          <cell r="F571" t="str">
            <v>M</v>
          </cell>
          <cell r="G571" t="str">
            <v>RUM</v>
          </cell>
        </row>
        <row r="572">
          <cell r="A572" t="str">
            <v>M355</v>
          </cell>
          <cell r="B572" t="str">
            <v>Steiner Lucas</v>
          </cell>
          <cell r="C572">
            <v>2001</v>
          </cell>
          <cell r="D572">
            <v>12</v>
          </cell>
          <cell r="E572" t="str">
            <v>U13-Schüler A</v>
          </cell>
          <cell r="F572" t="str">
            <v>M</v>
          </cell>
          <cell r="G572" t="str">
            <v>RUM</v>
          </cell>
        </row>
        <row r="573">
          <cell r="A573" t="str">
            <v>W141</v>
          </cell>
          <cell r="B573" t="str">
            <v>Steiner Victoria</v>
          </cell>
          <cell r="C573">
            <v>2003</v>
          </cell>
          <cell r="D573">
            <v>10</v>
          </cell>
          <cell r="E573" t="str">
            <v>U11-Schüler B</v>
          </cell>
          <cell r="F573" t="str">
            <v>M</v>
          </cell>
          <cell r="G573" t="str">
            <v>RUM</v>
          </cell>
        </row>
        <row r="574">
          <cell r="A574" t="str">
            <v>M413</v>
          </cell>
          <cell r="B574" t="str">
            <v>Strobl Luca</v>
          </cell>
          <cell r="C574">
            <v>2004</v>
          </cell>
          <cell r="D574">
            <v>9</v>
          </cell>
          <cell r="E574" t="str">
            <v>U9-Schüler C</v>
          </cell>
          <cell r="F574" t="str">
            <v>M</v>
          </cell>
          <cell r="G574" t="str">
            <v>BHÄ</v>
          </cell>
        </row>
        <row r="575">
          <cell r="A575" t="str">
            <v>M390</v>
          </cell>
          <cell r="B575" t="str">
            <v>Unterpertinger Felix</v>
          </cell>
          <cell r="C575">
            <v>2001</v>
          </cell>
          <cell r="D575">
            <v>12</v>
          </cell>
          <cell r="E575" t="str">
            <v>U13-Schüler A</v>
          </cell>
          <cell r="F575" t="str">
            <v>M</v>
          </cell>
          <cell r="G575" t="str">
            <v>BHÄ</v>
          </cell>
        </row>
        <row r="576">
          <cell r="A576" t="str">
            <v>M449</v>
          </cell>
          <cell r="B576" t="str">
            <v>Walkam Fabian</v>
          </cell>
          <cell r="C576">
            <v>2003</v>
          </cell>
          <cell r="D576">
            <v>10</v>
          </cell>
          <cell r="E576" t="str">
            <v>U11-Schüler B</v>
          </cell>
          <cell r="F576" t="str">
            <v>M</v>
          </cell>
          <cell r="G576" t="str">
            <v>RUM</v>
          </cell>
        </row>
        <row r="577">
          <cell r="A577" t="str">
            <v>M373</v>
          </cell>
          <cell r="B577" t="str">
            <v>Walkam Mario</v>
          </cell>
          <cell r="C577">
            <v>2000</v>
          </cell>
          <cell r="D577">
            <v>13</v>
          </cell>
          <cell r="E577" t="str">
            <v>U13-Schüler A</v>
          </cell>
          <cell r="F577" t="str">
            <v>M</v>
          </cell>
          <cell r="G577" t="str">
            <v>RUM</v>
          </cell>
        </row>
        <row r="578">
          <cell r="B578" t="str">
            <v>WIEN</v>
          </cell>
        </row>
        <row r="579">
          <cell r="A579" t="str">
            <v>M387</v>
          </cell>
          <cell r="B579" t="str">
            <v>Fantner Markus</v>
          </cell>
          <cell r="C579">
            <v>2002</v>
          </cell>
          <cell r="D579">
            <v>11</v>
          </cell>
          <cell r="E579" t="str">
            <v>U11-Schüler B</v>
          </cell>
          <cell r="F579" t="str">
            <v>M</v>
          </cell>
          <cell r="G579" t="str">
            <v>GOL</v>
          </cell>
        </row>
        <row r="580">
          <cell r="A580" t="str">
            <v>M386</v>
          </cell>
          <cell r="B580" t="str">
            <v>Fantner Robert</v>
          </cell>
          <cell r="C580">
            <v>2001</v>
          </cell>
          <cell r="D580">
            <v>12</v>
          </cell>
          <cell r="E580" t="str">
            <v>U13-Schüler A</v>
          </cell>
          <cell r="F580" t="str">
            <v>M</v>
          </cell>
          <cell r="G580" t="str">
            <v>GOL</v>
          </cell>
        </row>
        <row r="581">
          <cell r="A581" t="str">
            <v>M389</v>
          </cell>
          <cell r="B581" t="str">
            <v>Iliyasov Ibragim</v>
          </cell>
          <cell r="C581">
            <v>2000</v>
          </cell>
          <cell r="D581">
            <v>13</v>
          </cell>
          <cell r="E581" t="str">
            <v>U13-Schüler A</v>
          </cell>
          <cell r="F581" t="str">
            <v>M</v>
          </cell>
          <cell r="G581" t="str">
            <v>PSV</v>
          </cell>
        </row>
        <row r="582">
          <cell r="A582" t="str">
            <v>M388</v>
          </cell>
          <cell r="B582" t="str">
            <v>Klutz Marco</v>
          </cell>
          <cell r="C582">
            <v>2003</v>
          </cell>
          <cell r="D582">
            <v>10</v>
          </cell>
          <cell r="E582" t="str">
            <v>U11-Schüler B</v>
          </cell>
          <cell r="F582" t="str">
            <v>M</v>
          </cell>
          <cell r="G582" t="str">
            <v>GOL</v>
          </cell>
        </row>
        <row r="583">
          <cell r="A583" t="str">
            <v>M420</v>
          </cell>
          <cell r="B583" t="str">
            <v>Munoz Fabian</v>
          </cell>
          <cell r="C583">
            <v>2002</v>
          </cell>
          <cell r="D583">
            <v>11</v>
          </cell>
          <cell r="E583" t="str">
            <v>U11-Schüler B</v>
          </cell>
          <cell r="F583" t="str">
            <v>M</v>
          </cell>
          <cell r="G583" t="str">
            <v>GOL</v>
          </cell>
        </row>
        <row r="584">
          <cell r="A584" t="str">
            <v>M307</v>
          </cell>
          <cell r="B584" t="str">
            <v>Pfeifer Leopold</v>
          </cell>
          <cell r="C584">
            <v>2000</v>
          </cell>
          <cell r="D584">
            <v>13</v>
          </cell>
          <cell r="E584" t="str">
            <v>U13-Schüler A</v>
          </cell>
          <cell r="F584" t="str">
            <v>M</v>
          </cell>
          <cell r="G584" t="str">
            <v>GOL</v>
          </cell>
        </row>
        <row r="585">
          <cell r="A585" t="str">
            <v>M332</v>
          </cell>
          <cell r="B585" t="str">
            <v>Trimmel Daniel</v>
          </cell>
          <cell r="C585">
            <v>2000</v>
          </cell>
          <cell r="D585">
            <v>13</v>
          </cell>
          <cell r="E585" t="str">
            <v>U13-Schüler A</v>
          </cell>
          <cell r="F585" t="str">
            <v>M</v>
          </cell>
          <cell r="G585" t="str">
            <v>POL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625"/>
  <sheetViews>
    <sheetView showGridLines="0" tabSelected="1" workbookViewId="0" topLeftCell="A1">
      <selection activeCell="A1" sqref="A1:A3"/>
    </sheetView>
  </sheetViews>
  <sheetFormatPr defaultColWidth="11.421875" defaultRowHeight="12.75"/>
  <cols>
    <col min="1" max="1" width="3.140625" style="55" customWidth="1"/>
    <col min="2" max="2" width="21.7109375" style="55" customWidth="1"/>
    <col min="3" max="3" width="7.140625" style="55" customWidth="1"/>
    <col min="4" max="4" width="5.00390625" style="55" customWidth="1"/>
    <col min="5" max="5" width="5.421875" style="55" customWidth="1"/>
    <col min="6" max="6" width="5.7109375" style="55" customWidth="1"/>
    <col min="7" max="7" width="4.8515625" style="55" bestFit="1" customWidth="1"/>
    <col min="8" max="8" width="1.8515625" style="55" bestFit="1" customWidth="1"/>
    <col min="9" max="9" width="4.8515625" style="55" customWidth="1"/>
    <col min="10" max="10" width="1.8515625" style="55" bestFit="1" customWidth="1"/>
    <col min="11" max="11" width="4.8515625" style="134" customWidth="1"/>
    <col min="12" max="12" width="1.8515625" style="55" bestFit="1" customWidth="1"/>
    <col min="13" max="13" width="5.28125" style="55" customWidth="1"/>
    <col min="14" max="14" width="3.00390625" style="55" customWidth="1"/>
    <col min="15" max="15" width="4.8515625" style="55" customWidth="1"/>
    <col min="16" max="16" width="1.8515625" style="55" bestFit="1" customWidth="1"/>
    <col min="17" max="17" width="4.8515625" style="55" customWidth="1"/>
    <col min="18" max="18" width="1.8515625" style="55" bestFit="1" customWidth="1"/>
    <col min="19" max="19" width="4.8515625" style="134" customWidth="1"/>
    <col min="20" max="20" width="1.8515625" style="55" bestFit="1" customWidth="1"/>
    <col min="21" max="21" width="5.140625" style="55" customWidth="1"/>
    <col min="22" max="22" width="3.00390625" style="55" customWidth="1"/>
    <col min="23" max="23" width="6.00390625" style="55" customWidth="1"/>
    <col min="24" max="24" width="7.28125" style="55" customWidth="1"/>
    <col min="25" max="25" width="7.7109375" style="55" bestFit="1" customWidth="1"/>
    <col min="26" max="26" width="2.7109375" style="55" bestFit="1" customWidth="1"/>
    <col min="27" max="27" width="7.00390625" style="55" customWidth="1"/>
    <col min="28" max="28" width="5.7109375" style="55" bestFit="1" customWidth="1"/>
    <col min="29" max="29" width="6.140625" style="55" bestFit="1" customWidth="1"/>
    <col min="30" max="31" width="9.57421875" style="55" bestFit="1" customWidth="1"/>
    <col min="32" max="32" width="5.7109375" style="55" bestFit="1" customWidth="1"/>
    <col min="33" max="33" width="5.7109375" style="55" customWidth="1"/>
    <col min="34" max="34" width="6.140625" style="78" customWidth="1"/>
    <col min="35" max="36" width="6.140625" style="79" customWidth="1"/>
    <col min="37" max="37" width="10.8515625" style="79" customWidth="1"/>
    <col min="38" max="38" width="12.140625" style="79" customWidth="1"/>
    <col min="39" max="39" width="7.421875" style="55" customWidth="1"/>
    <col min="40" max="40" width="7.00390625" style="80" customWidth="1"/>
    <col min="41" max="41" width="8.421875" style="80" customWidth="1"/>
    <col min="42" max="43" width="6.8515625" style="80" customWidth="1"/>
    <col min="44" max="45" width="7.8515625" style="80" customWidth="1"/>
    <col min="46" max="46" width="8.140625" style="80" customWidth="1"/>
    <col min="47" max="48" width="6.8515625" style="80" customWidth="1"/>
    <col min="49" max="50" width="8.00390625" style="80" customWidth="1"/>
    <col min="51" max="51" width="8.8515625" style="55" customWidth="1"/>
    <col min="52" max="53" width="12.28125" style="55" customWidth="1"/>
    <col min="54" max="54" width="4.7109375" style="55" customWidth="1"/>
    <col min="55" max="55" width="8.57421875" style="55" customWidth="1"/>
    <col min="56" max="56" width="5.28125" style="55" customWidth="1"/>
    <col min="57" max="57" width="32.57421875" style="55" bestFit="1" customWidth="1"/>
    <col min="58" max="58" width="5.421875" style="55" customWidth="1"/>
    <col min="59" max="119" width="8.7109375" style="55" customWidth="1"/>
    <col min="120" max="16384" width="11.421875" style="55" customWidth="1"/>
  </cols>
  <sheetData>
    <row r="1" spans="1:119" ht="15.75" customHeight="1">
      <c r="A1" s="262"/>
      <c r="D1" s="75" t="s">
        <v>1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5" t="s">
        <v>2</v>
      </c>
      <c r="P1" s="265"/>
      <c r="Q1" s="266"/>
      <c r="R1" s="266"/>
      <c r="S1" s="266"/>
      <c r="T1" s="135"/>
      <c r="U1" s="76"/>
      <c r="V1" s="77"/>
      <c r="W1" s="76" t="s">
        <v>3</v>
      </c>
      <c r="X1" s="76"/>
      <c r="Y1" s="76"/>
      <c r="Z1" s="76"/>
      <c r="AA1" s="76"/>
      <c r="AB1" s="76"/>
      <c r="AC1" s="76"/>
      <c r="AD1" s="76"/>
      <c r="AE1" s="76"/>
      <c r="AF1" s="76"/>
      <c r="AG1" s="76"/>
      <c r="AN1" s="78"/>
      <c r="AO1" s="78"/>
      <c r="AP1" s="78"/>
      <c r="AQ1" s="78"/>
      <c r="AR1" s="78"/>
      <c r="AS1" s="78"/>
      <c r="AT1" s="80" t="s">
        <v>4</v>
      </c>
      <c r="AU1" s="234">
        <v>2.5752</v>
      </c>
      <c r="AW1" s="81"/>
      <c r="AX1" s="81"/>
      <c r="AY1" s="80" t="s">
        <v>5</v>
      </c>
      <c r="AZ1" s="194">
        <v>0.75194503</v>
      </c>
      <c r="BA1" s="82"/>
      <c r="BC1" s="83" t="s">
        <v>52</v>
      </c>
      <c r="BD1" s="84">
        <f ca="1">YEAR(NOW())</f>
        <v>2020</v>
      </c>
      <c r="BE1" s="85" t="s">
        <v>51</v>
      </c>
      <c r="BF1" s="85"/>
      <c r="BG1" s="86">
        <v>30</v>
      </c>
      <c r="BH1" s="86">
        <v>31</v>
      </c>
      <c r="BI1" s="86">
        <v>32</v>
      </c>
      <c r="BJ1" s="86">
        <v>33</v>
      </c>
      <c r="BK1" s="86">
        <v>34</v>
      </c>
      <c r="BL1" s="86">
        <v>35</v>
      </c>
      <c r="BM1" s="86">
        <v>36</v>
      </c>
      <c r="BN1" s="86">
        <v>37</v>
      </c>
      <c r="BO1" s="86">
        <v>38</v>
      </c>
      <c r="BP1" s="86">
        <v>39</v>
      </c>
      <c r="BQ1" s="86">
        <v>40</v>
      </c>
      <c r="BR1" s="86">
        <v>41</v>
      </c>
      <c r="BS1" s="86">
        <v>42</v>
      </c>
      <c r="BT1" s="86">
        <v>43</v>
      </c>
      <c r="BU1" s="86">
        <v>44</v>
      </c>
      <c r="BV1" s="86">
        <v>45</v>
      </c>
      <c r="BW1" s="86">
        <v>46</v>
      </c>
      <c r="BX1" s="86">
        <v>47</v>
      </c>
      <c r="BY1" s="86">
        <v>48</v>
      </c>
      <c r="BZ1" s="86">
        <v>49</v>
      </c>
      <c r="CA1" s="86">
        <v>50</v>
      </c>
      <c r="CB1" s="86">
        <v>51</v>
      </c>
      <c r="CC1" s="86">
        <v>52</v>
      </c>
      <c r="CD1" s="86">
        <v>53</v>
      </c>
      <c r="CE1" s="86">
        <v>54</v>
      </c>
      <c r="CF1" s="86">
        <v>55</v>
      </c>
      <c r="CG1" s="86">
        <v>56</v>
      </c>
      <c r="CH1" s="86">
        <v>57</v>
      </c>
      <c r="CI1" s="86">
        <v>58</v>
      </c>
      <c r="CJ1" s="86">
        <v>59</v>
      </c>
      <c r="CK1" s="86">
        <v>60</v>
      </c>
      <c r="CL1" s="86">
        <v>61</v>
      </c>
      <c r="CM1" s="86">
        <v>62</v>
      </c>
      <c r="CN1" s="86">
        <v>63</v>
      </c>
      <c r="CO1" s="86">
        <v>64</v>
      </c>
      <c r="CP1" s="86">
        <v>65</v>
      </c>
      <c r="CQ1" s="86">
        <v>66</v>
      </c>
      <c r="CR1" s="86">
        <v>67</v>
      </c>
      <c r="CS1" s="86">
        <v>68</v>
      </c>
      <c r="CT1" s="86">
        <v>69</v>
      </c>
      <c r="CU1" s="86">
        <v>70</v>
      </c>
      <c r="CV1" s="86">
        <v>71</v>
      </c>
      <c r="CW1" s="86">
        <v>72</v>
      </c>
      <c r="CX1" s="86">
        <v>73</v>
      </c>
      <c r="CY1" s="86">
        <v>74</v>
      </c>
      <c r="CZ1" s="86">
        <v>75</v>
      </c>
      <c r="DA1" s="86">
        <v>76</v>
      </c>
      <c r="DB1" s="86">
        <v>77</v>
      </c>
      <c r="DC1" s="86">
        <v>78</v>
      </c>
      <c r="DD1" s="86">
        <v>79</v>
      </c>
      <c r="DE1" s="86">
        <v>80</v>
      </c>
      <c r="DF1" s="86">
        <v>81</v>
      </c>
      <c r="DG1" s="86">
        <v>82</v>
      </c>
      <c r="DH1" s="86">
        <v>83</v>
      </c>
      <c r="DI1" s="86">
        <v>84</v>
      </c>
      <c r="DJ1" s="86">
        <v>85</v>
      </c>
      <c r="DK1" s="86">
        <v>86</v>
      </c>
      <c r="DL1" s="86">
        <v>87</v>
      </c>
      <c r="DM1" s="86">
        <v>88</v>
      </c>
      <c r="DN1" s="86">
        <v>89</v>
      </c>
      <c r="DO1" s="86">
        <v>90</v>
      </c>
    </row>
    <row r="2" spans="1:119" ht="15.75" customHeight="1">
      <c r="A2" s="262"/>
      <c r="B2" s="136"/>
      <c r="C2" s="57"/>
      <c r="D2" s="46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5" t="s">
        <v>6</v>
      </c>
      <c r="P2" s="265"/>
      <c r="Q2" s="267"/>
      <c r="R2" s="268"/>
      <c r="S2" s="268"/>
      <c r="T2" s="135"/>
      <c r="U2" s="76"/>
      <c r="V2" s="77"/>
      <c r="W2" s="264"/>
      <c r="X2" s="264"/>
      <c r="Y2" s="264"/>
      <c r="Z2" s="264"/>
      <c r="AA2" s="87"/>
      <c r="AB2" s="87"/>
      <c r="AC2" s="87"/>
      <c r="AD2" s="87"/>
      <c r="AE2" s="87"/>
      <c r="AF2" s="87"/>
      <c r="AG2" s="87"/>
      <c r="AN2" s="78"/>
      <c r="AO2" s="78"/>
      <c r="AP2" s="78"/>
      <c r="AQ2" s="78"/>
      <c r="AR2" s="78"/>
      <c r="AS2" s="78"/>
      <c r="AW2" s="81"/>
      <c r="AX2" s="81"/>
      <c r="AY2" s="80" t="s">
        <v>7</v>
      </c>
      <c r="AZ2" s="195">
        <v>175.508</v>
      </c>
      <c r="BA2" s="88"/>
      <c r="BC2" s="83" t="s">
        <v>53</v>
      </c>
      <c r="BD2" s="84">
        <f>BD1</f>
        <v>2020</v>
      </c>
      <c r="BE2" s="85" t="s">
        <v>65</v>
      </c>
      <c r="BF2" s="85">
        <v>0</v>
      </c>
      <c r="BG2" s="89">
        <v>1</v>
      </c>
      <c r="BH2" s="89">
        <v>1.016</v>
      </c>
      <c r="BI2" s="89">
        <v>1.031</v>
      </c>
      <c r="BJ2" s="89">
        <v>1.046</v>
      </c>
      <c r="BK2" s="89">
        <v>1.059</v>
      </c>
      <c r="BL2" s="233">
        <v>1.072</v>
      </c>
      <c r="BM2" s="233">
        <v>1.083</v>
      </c>
      <c r="BN2" s="233">
        <v>1.096</v>
      </c>
      <c r="BO2" s="233">
        <v>1.109</v>
      </c>
      <c r="BP2" s="233">
        <v>1.122</v>
      </c>
      <c r="BQ2" s="233">
        <v>1.135</v>
      </c>
      <c r="BR2" s="233">
        <v>1.149</v>
      </c>
      <c r="BS2" s="233">
        <v>1.162</v>
      </c>
      <c r="BT2" s="233">
        <v>1.176</v>
      </c>
      <c r="BU2" s="233">
        <v>1.189</v>
      </c>
      <c r="BV2" s="233">
        <v>1.203</v>
      </c>
      <c r="BW2" s="233">
        <v>1.218</v>
      </c>
      <c r="BX2" s="233">
        <v>1.233</v>
      </c>
      <c r="BY2" s="233">
        <v>1.248</v>
      </c>
      <c r="BZ2" s="233">
        <v>1.263</v>
      </c>
      <c r="CA2" s="233">
        <v>1.279</v>
      </c>
      <c r="CB2" s="233">
        <v>1.297</v>
      </c>
      <c r="CC2" s="233">
        <v>1.316</v>
      </c>
      <c r="CD2" s="233">
        <v>1.338</v>
      </c>
      <c r="CE2" s="233">
        <v>1.361</v>
      </c>
      <c r="CF2" s="233">
        <v>1.385</v>
      </c>
      <c r="CG2" s="233">
        <v>1.411</v>
      </c>
      <c r="CH2" s="233">
        <v>1.437</v>
      </c>
      <c r="CI2" s="233">
        <v>1.462</v>
      </c>
      <c r="CJ2" s="233">
        <v>1.488</v>
      </c>
      <c r="CK2" s="233">
        <v>1.514</v>
      </c>
      <c r="CL2" s="233">
        <v>1.541</v>
      </c>
      <c r="CM2" s="233">
        <v>1.568</v>
      </c>
      <c r="CN2" s="233">
        <v>1.598</v>
      </c>
      <c r="CO2" s="233">
        <v>1.629</v>
      </c>
      <c r="CP2" s="233">
        <v>1.663</v>
      </c>
      <c r="CQ2" s="233">
        <v>1.699</v>
      </c>
      <c r="CR2" s="233">
        <v>1.738</v>
      </c>
      <c r="CS2" s="233">
        <v>1.779</v>
      </c>
      <c r="CT2" s="233">
        <v>1.823</v>
      </c>
      <c r="CU2" s="233">
        <v>1.867</v>
      </c>
      <c r="CV2" s="233">
        <v>1.91</v>
      </c>
      <c r="CW2" s="233">
        <v>1.953</v>
      </c>
      <c r="CX2" s="233">
        <v>2.004</v>
      </c>
      <c r="CY2" s="233">
        <v>2.06</v>
      </c>
      <c r="CZ2" s="233">
        <v>2.117</v>
      </c>
      <c r="DA2" s="233">
        <v>2.181</v>
      </c>
      <c r="DB2" s="233">
        <v>2.255</v>
      </c>
      <c r="DC2" s="233">
        <v>2.336</v>
      </c>
      <c r="DD2" s="233">
        <v>2.419</v>
      </c>
      <c r="DE2" s="233">
        <v>2.504</v>
      </c>
      <c r="DF2" s="233">
        <v>2.597</v>
      </c>
      <c r="DG2" s="233">
        <v>2.702</v>
      </c>
      <c r="DH2" s="233">
        <v>2.831</v>
      </c>
      <c r="DI2" s="233">
        <v>2.981</v>
      </c>
      <c r="DJ2" s="89">
        <v>3.153</v>
      </c>
      <c r="DK2" s="89">
        <v>3.352</v>
      </c>
      <c r="DL2" s="89">
        <v>3.58</v>
      </c>
      <c r="DM2" s="89">
        <v>3.843</v>
      </c>
      <c r="DN2" s="89">
        <v>4.145</v>
      </c>
      <c r="DO2" s="89">
        <v>4.493</v>
      </c>
    </row>
    <row r="3" spans="1:119" ht="15.75" customHeight="1">
      <c r="A3" s="262"/>
      <c r="B3" s="136" t="s">
        <v>0</v>
      </c>
      <c r="D3" s="75" t="s">
        <v>8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5" t="s">
        <v>9</v>
      </c>
      <c r="P3" s="265"/>
      <c r="Q3" s="267"/>
      <c r="R3" s="268"/>
      <c r="S3" s="268"/>
      <c r="T3" s="135"/>
      <c r="U3" s="76"/>
      <c r="V3" s="77"/>
      <c r="W3" s="264"/>
      <c r="X3" s="264"/>
      <c r="Y3" s="264"/>
      <c r="Z3" s="264"/>
      <c r="AA3" s="87"/>
      <c r="AB3" s="87"/>
      <c r="AC3" s="87"/>
      <c r="AD3" s="87"/>
      <c r="AE3" s="87"/>
      <c r="AF3" s="87"/>
      <c r="AG3" s="87"/>
      <c r="AN3" s="78"/>
      <c r="AO3" s="78"/>
      <c r="AP3" s="78"/>
      <c r="AQ3" s="78"/>
      <c r="AR3" s="81"/>
      <c r="AS3" s="81"/>
      <c r="AW3" s="81"/>
      <c r="AX3" s="81"/>
      <c r="AY3" s="80" t="s">
        <v>10</v>
      </c>
      <c r="AZ3" s="90">
        <v>32</v>
      </c>
      <c r="BA3" s="90"/>
      <c r="BE3" s="85" t="s">
        <v>54</v>
      </c>
      <c r="BF3" s="85"/>
      <c r="BG3" s="91">
        <f>$BD$2-BG1</f>
        <v>1990</v>
      </c>
      <c r="BH3" s="91">
        <f aca="true" t="shared" si="0" ref="BH3:DO3">$BD$2-BH1</f>
        <v>1989</v>
      </c>
      <c r="BI3" s="91">
        <f t="shared" si="0"/>
        <v>1988</v>
      </c>
      <c r="BJ3" s="91">
        <f t="shared" si="0"/>
        <v>1987</v>
      </c>
      <c r="BK3" s="91">
        <f t="shared" si="0"/>
        <v>1986</v>
      </c>
      <c r="BL3" s="91">
        <f t="shared" si="0"/>
        <v>1985</v>
      </c>
      <c r="BM3" s="91">
        <f t="shared" si="0"/>
        <v>1984</v>
      </c>
      <c r="BN3" s="91">
        <f t="shared" si="0"/>
        <v>1983</v>
      </c>
      <c r="BO3" s="91">
        <f t="shared" si="0"/>
        <v>1982</v>
      </c>
      <c r="BP3" s="91">
        <f t="shared" si="0"/>
        <v>1981</v>
      </c>
      <c r="BQ3" s="91">
        <f t="shared" si="0"/>
        <v>1980</v>
      </c>
      <c r="BR3" s="91">
        <f t="shared" si="0"/>
        <v>1979</v>
      </c>
      <c r="BS3" s="91">
        <f t="shared" si="0"/>
        <v>1978</v>
      </c>
      <c r="BT3" s="91">
        <f t="shared" si="0"/>
        <v>1977</v>
      </c>
      <c r="BU3" s="91">
        <f t="shared" si="0"/>
        <v>1976</v>
      </c>
      <c r="BV3" s="91">
        <f t="shared" si="0"/>
        <v>1975</v>
      </c>
      <c r="BW3" s="91">
        <f t="shared" si="0"/>
        <v>1974</v>
      </c>
      <c r="BX3" s="91">
        <f t="shared" si="0"/>
        <v>1973</v>
      </c>
      <c r="BY3" s="91">
        <f t="shared" si="0"/>
        <v>1972</v>
      </c>
      <c r="BZ3" s="91">
        <f t="shared" si="0"/>
        <v>1971</v>
      </c>
      <c r="CA3" s="91">
        <f t="shared" si="0"/>
        <v>1970</v>
      </c>
      <c r="CB3" s="91">
        <f t="shared" si="0"/>
        <v>1969</v>
      </c>
      <c r="CC3" s="91">
        <f t="shared" si="0"/>
        <v>1968</v>
      </c>
      <c r="CD3" s="91">
        <f t="shared" si="0"/>
        <v>1967</v>
      </c>
      <c r="CE3" s="91">
        <f t="shared" si="0"/>
        <v>1966</v>
      </c>
      <c r="CF3" s="91">
        <f t="shared" si="0"/>
        <v>1965</v>
      </c>
      <c r="CG3" s="91">
        <f t="shared" si="0"/>
        <v>1964</v>
      </c>
      <c r="CH3" s="91">
        <f t="shared" si="0"/>
        <v>1963</v>
      </c>
      <c r="CI3" s="91">
        <f t="shared" si="0"/>
        <v>1962</v>
      </c>
      <c r="CJ3" s="91">
        <f t="shared" si="0"/>
        <v>1961</v>
      </c>
      <c r="CK3" s="91">
        <f t="shared" si="0"/>
        <v>1960</v>
      </c>
      <c r="CL3" s="91">
        <f t="shared" si="0"/>
        <v>1959</v>
      </c>
      <c r="CM3" s="91">
        <f t="shared" si="0"/>
        <v>1958</v>
      </c>
      <c r="CN3" s="91">
        <f t="shared" si="0"/>
        <v>1957</v>
      </c>
      <c r="CO3" s="91">
        <f t="shared" si="0"/>
        <v>1956</v>
      </c>
      <c r="CP3" s="91">
        <f t="shared" si="0"/>
        <v>1955</v>
      </c>
      <c r="CQ3" s="91">
        <f t="shared" si="0"/>
        <v>1954</v>
      </c>
      <c r="CR3" s="91">
        <f t="shared" si="0"/>
        <v>1953</v>
      </c>
      <c r="CS3" s="91">
        <f t="shared" si="0"/>
        <v>1952</v>
      </c>
      <c r="CT3" s="91">
        <f t="shared" si="0"/>
        <v>1951</v>
      </c>
      <c r="CU3" s="91">
        <f t="shared" si="0"/>
        <v>1950</v>
      </c>
      <c r="CV3" s="91">
        <f t="shared" si="0"/>
        <v>1949</v>
      </c>
      <c r="CW3" s="91">
        <f t="shared" si="0"/>
        <v>1948</v>
      </c>
      <c r="CX3" s="91">
        <f t="shared" si="0"/>
        <v>1947</v>
      </c>
      <c r="CY3" s="91">
        <f t="shared" si="0"/>
        <v>1946</v>
      </c>
      <c r="CZ3" s="91">
        <f t="shared" si="0"/>
        <v>1945</v>
      </c>
      <c r="DA3" s="91">
        <f t="shared" si="0"/>
        <v>1944</v>
      </c>
      <c r="DB3" s="91">
        <f t="shared" si="0"/>
        <v>1943</v>
      </c>
      <c r="DC3" s="91">
        <f t="shared" si="0"/>
        <v>1942</v>
      </c>
      <c r="DD3" s="91">
        <f t="shared" si="0"/>
        <v>1941</v>
      </c>
      <c r="DE3" s="91">
        <f t="shared" si="0"/>
        <v>1940</v>
      </c>
      <c r="DF3" s="91">
        <f t="shared" si="0"/>
        <v>1939</v>
      </c>
      <c r="DG3" s="91">
        <f t="shared" si="0"/>
        <v>1938</v>
      </c>
      <c r="DH3" s="91">
        <f t="shared" si="0"/>
        <v>1937</v>
      </c>
      <c r="DI3" s="91">
        <f t="shared" si="0"/>
        <v>1936</v>
      </c>
      <c r="DJ3" s="91">
        <f t="shared" si="0"/>
        <v>1935</v>
      </c>
      <c r="DK3" s="91">
        <f t="shared" si="0"/>
        <v>1934</v>
      </c>
      <c r="DL3" s="91">
        <f t="shared" si="0"/>
        <v>1933</v>
      </c>
      <c r="DM3" s="91">
        <f t="shared" si="0"/>
        <v>1932</v>
      </c>
      <c r="DN3" s="91">
        <f t="shared" si="0"/>
        <v>1931</v>
      </c>
      <c r="DO3" s="91">
        <f t="shared" si="0"/>
        <v>1930</v>
      </c>
    </row>
    <row r="4" spans="3:50" ht="4.5" customHeight="1" thickBot="1">
      <c r="C4" s="133"/>
      <c r="D4" s="133"/>
      <c r="K4" s="55"/>
      <c r="N4" s="78"/>
      <c r="S4" s="55"/>
      <c r="V4" s="77"/>
      <c r="AN4" s="78"/>
      <c r="AO4" s="78"/>
      <c r="AP4" s="78"/>
      <c r="AQ4" s="78"/>
      <c r="AR4" s="81"/>
      <c r="AS4" s="81"/>
      <c r="AT4" s="78"/>
      <c r="AU4" s="78"/>
      <c r="AV4" s="78"/>
      <c r="AW4" s="81"/>
      <c r="AX4" s="81"/>
    </row>
    <row r="5" spans="1:53" ht="13.5" thickBot="1">
      <c r="A5" s="258" t="s">
        <v>11</v>
      </c>
      <c r="B5" s="137" t="s">
        <v>12</v>
      </c>
      <c r="C5" s="242" t="s">
        <v>13</v>
      </c>
      <c r="D5" s="92" t="s">
        <v>57</v>
      </c>
      <c r="E5" s="92" t="s">
        <v>64</v>
      </c>
      <c r="F5" s="92" t="s">
        <v>14</v>
      </c>
      <c r="G5" s="93" t="s">
        <v>15</v>
      </c>
      <c r="H5" s="94"/>
      <c r="I5" s="95"/>
      <c r="J5" s="95"/>
      <c r="K5" s="95"/>
      <c r="L5" s="95"/>
      <c r="M5" s="95"/>
      <c r="N5" s="96"/>
      <c r="O5" s="93" t="s">
        <v>16</v>
      </c>
      <c r="P5" s="95"/>
      <c r="Q5" s="95"/>
      <c r="R5" s="95"/>
      <c r="S5" s="95"/>
      <c r="T5" s="95"/>
      <c r="U5" s="95"/>
      <c r="V5" s="96"/>
      <c r="W5" s="92" t="s">
        <v>17</v>
      </c>
      <c r="X5" s="97" t="s">
        <v>23</v>
      </c>
      <c r="Y5" s="97" t="s">
        <v>23</v>
      </c>
      <c r="Z5" s="98"/>
      <c r="AA5" s="47" t="s">
        <v>14</v>
      </c>
      <c r="AB5" s="66"/>
      <c r="AC5" s="66" t="s">
        <v>66</v>
      </c>
      <c r="AD5" s="70" t="s">
        <v>20</v>
      </c>
      <c r="AE5" s="66" t="s">
        <v>22</v>
      </c>
      <c r="AF5" s="65" t="s">
        <v>18</v>
      </c>
      <c r="AG5" s="65" t="s">
        <v>18</v>
      </c>
      <c r="AH5" s="99"/>
      <c r="AI5" s="155"/>
      <c r="AJ5" s="156"/>
      <c r="AK5" s="256" t="s">
        <v>56</v>
      </c>
      <c r="AL5" s="156"/>
      <c r="AM5" s="180" t="s">
        <v>14</v>
      </c>
      <c r="AN5" s="176" t="s">
        <v>18</v>
      </c>
      <c r="AO5" s="157" t="s">
        <v>19</v>
      </c>
      <c r="AP5" s="158"/>
      <c r="AQ5" s="158"/>
      <c r="AR5" s="159" t="s">
        <v>20</v>
      </c>
      <c r="AS5" s="160" t="s">
        <v>20</v>
      </c>
      <c r="AT5" s="158" t="s">
        <v>21</v>
      </c>
      <c r="AU5" s="158"/>
      <c r="AV5" s="158"/>
      <c r="AW5" s="159" t="s">
        <v>22</v>
      </c>
      <c r="AX5" s="161" t="s">
        <v>22</v>
      </c>
      <c r="AY5" s="162" t="s">
        <v>17</v>
      </c>
      <c r="AZ5" s="163" t="s">
        <v>23</v>
      </c>
      <c r="BA5" s="163" t="s">
        <v>23</v>
      </c>
    </row>
    <row r="6" spans="1:53" ht="14.25" customHeight="1" thickBot="1">
      <c r="A6" s="259"/>
      <c r="B6" s="138"/>
      <c r="C6" s="243"/>
      <c r="D6" s="100" t="s">
        <v>24</v>
      </c>
      <c r="E6" s="100" t="s">
        <v>11</v>
      </c>
      <c r="F6" s="100" t="s">
        <v>31</v>
      </c>
      <c r="G6" s="239" t="s">
        <v>25</v>
      </c>
      <c r="H6" s="240"/>
      <c r="I6" s="241" t="s">
        <v>26</v>
      </c>
      <c r="J6" s="240"/>
      <c r="K6" s="241" t="s">
        <v>27</v>
      </c>
      <c r="L6" s="240"/>
      <c r="M6" s="101" t="s">
        <v>28</v>
      </c>
      <c r="N6" s="102" t="s">
        <v>29</v>
      </c>
      <c r="O6" s="239" t="s">
        <v>25</v>
      </c>
      <c r="P6" s="240"/>
      <c r="Q6" s="241" t="s">
        <v>26</v>
      </c>
      <c r="R6" s="240"/>
      <c r="S6" s="241" t="s">
        <v>27</v>
      </c>
      <c r="T6" s="240"/>
      <c r="U6" s="101" t="s">
        <v>28</v>
      </c>
      <c r="V6" s="102" t="s">
        <v>29</v>
      </c>
      <c r="W6" s="100" t="s">
        <v>30</v>
      </c>
      <c r="X6" s="103" t="s">
        <v>58</v>
      </c>
      <c r="Y6" s="103" t="s">
        <v>63</v>
      </c>
      <c r="Z6" s="104" t="s">
        <v>29</v>
      </c>
      <c r="AA6" s="48" t="s">
        <v>31</v>
      </c>
      <c r="AB6" s="67" t="s">
        <v>51</v>
      </c>
      <c r="AC6" s="67" t="s">
        <v>32</v>
      </c>
      <c r="AD6" s="71" t="s">
        <v>67</v>
      </c>
      <c r="AE6" s="67" t="s">
        <v>67</v>
      </c>
      <c r="AF6" s="49" t="s">
        <v>32</v>
      </c>
      <c r="AG6" s="49" t="s">
        <v>23</v>
      </c>
      <c r="AH6" s="99"/>
      <c r="AI6" s="174" t="s">
        <v>55</v>
      </c>
      <c r="AJ6" s="175" t="s">
        <v>51</v>
      </c>
      <c r="AK6" s="257"/>
      <c r="AL6" s="175" t="s">
        <v>68</v>
      </c>
      <c r="AM6" s="181" t="s">
        <v>31</v>
      </c>
      <c r="AN6" s="177" t="s">
        <v>32</v>
      </c>
      <c r="AO6" s="105">
        <v>1</v>
      </c>
      <c r="AP6" s="106">
        <v>2</v>
      </c>
      <c r="AQ6" s="105">
        <v>3</v>
      </c>
      <c r="AR6" s="107" t="s">
        <v>33</v>
      </c>
      <c r="AS6" s="187" t="s">
        <v>75</v>
      </c>
      <c r="AT6" s="105">
        <v>1</v>
      </c>
      <c r="AU6" s="106">
        <v>2</v>
      </c>
      <c r="AV6" s="105">
        <v>3</v>
      </c>
      <c r="AW6" s="108" t="s">
        <v>33</v>
      </c>
      <c r="AX6" s="186" t="s">
        <v>75</v>
      </c>
      <c r="AY6" s="109" t="s">
        <v>30</v>
      </c>
      <c r="AZ6" s="110" t="s">
        <v>33</v>
      </c>
      <c r="BA6" s="110" t="s">
        <v>68</v>
      </c>
    </row>
    <row r="7" spans="1:53" ht="16.5" customHeight="1">
      <c r="A7" s="111">
        <v>1</v>
      </c>
      <c r="B7" s="227">
        <f>IF(E7="","",VLOOKUP(E7,'[2]Athleten 2013'!A$1:G$999,2,FALSE))</f>
      </c>
      <c r="C7" s="228">
        <f>IF(E7="","",VLOOKUP(E7,'[2]Athleten 2013'!A$1:G$999,7,FALSE))</f>
      </c>
      <c r="D7" s="229">
        <f>IF(E7="","",VLOOKUP(E7,'[2]Athleten 2013'!A$1:G$999,3,FALSE))</f>
      </c>
      <c r="E7" s="26"/>
      <c r="F7" s="27"/>
      <c r="G7" s="144"/>
      <c r="H7" s="28"/>
      <c r="I7" s="146"/>
      <c r="J7" s="28"/>
      <c r="K7" s="146"/>
      <c r="L7" s="28"/>
      <c r="M7" s="148">
        <f aca="true" t="shared" si="1" ref="M7:M26">IF($F7&gt;0,MAX(AO7,AP7,AQ7),"")</f>
      </c>
      <c r="N7" s="29"/>
      <c r="O7" s="144"/>
      <c r="P7" s="28"/>
      <c r="Q7" s="146"/>
      <c r="R7" s="28"/>
      <c r="S7" s="146"/>
      <c r="T7" s="28"/>
      <c r="U7" s="148">
        <f aca="true" t="shared" si="2" ref="U7:U26">IF($F7&gt;0,MAX(AT7,AU7,AV7),"")</f>
      </c>
      <c r="V7" s="29"/>
      <c r="W7" s="150">
        <f aca="true" t="shared" si="3" ref="W7:W26">IF(F7&gt;0,AY7,"")</f>
      </c>
      <c r="X7" s="30">
        <f>AZ7</f>
      </c>
      <c r="Y7" s="30">
        <f aca="true" t="shared" si="4" ref="Y7:Y26">IF(F7&gt;0,BA7,"")</f>
      </c>
      <c r="Z7" s="31"/>
      <c r="AA7" s="50">
        <f>AM7</f>
        <v>0</v>
      </c>
      <c r="AB7" s="73">
        <f>AJ7</f>
      </c>
      <c r="AC7" s="68">
        <f aca="true" t="shared" si="5" ref="AC7:AC26">AL7</f>
      </c>
      <c r="AD7" s="72">
        <f aca="true" t="shared" si="6" ref="AD7:AD26">AS7</f>
      </c>
      <c r="AE7" s="72">
        <f aca="true" t="shared" si="7" ref="AE7:AE26">AX7</f>
      </c>
      <c r="AF7" s="112">
        <f>AN7</f>
      </c>
      <c r="AG7" s="51">
        <f>AZ7</f>
      </c>
      <c r="AH7" s="99"/>
      <c r="AI7" s="173">
        <f>IF(D7="","",IF(D7&gt;1900,D7,IF(D7&lt;11,D7+2000,D7+1900)))</f>
      </c>
      <c r="AJ7" s="141">
        <f>IF(AI7="","",YEAR($Q$1)-(AI7))</f>
      </c>
      <c r="AK7" s="142">
        <f ca="1">IF(AI7="","",IF(AJ7&lt;30,0,YEAR(NOW())-(AI7)-29))</f>
      </c>
      <c r="AL7" s="143">
        <f ca="1">IF(AK7="","",OFFSET($BF$2,,AK7))</f>
      </c>
      <c r="AM7" s="182">
        <f aca="true" t="shared" si="8" ref="AM7:AM26">ROUNDUP(F7,1)</f>
        <v>0</v>
      </c>
      <c r="AN7" s="178">
        <f ca="1">IF(ISBLANK(OFFSET(AN7,0,-34)),"",IF(OFFSET(AN7,0,-1)&gt;0,IF(OFFSET(AN7,0,-1)&gt;mkgmin,IF(OFFSET(AN7,0,-1)&lt;mkgmax,ROUND(10^(mwert*LOG10(OFFSET(AN7,0,-1)/mkgmax)^2),4),1),mscfmax)))</f>
      </c>
      <c r="AO7" s="116">
        <f aca="true" t="shared" si="9" ref="AO7:AO26">IF(H7="x",0,G7)</f>
        <v>0</v>
      </c>
      <c r="AP7" s="117">
        <f aca="true" t="shared" si="10" ref="AP7:AP26">IF(J7="x",0,I7)</f>
        <v>0</v>
      </c>
      <c r="AQ7" s="117">
        <f aca="true" t="shared" si="11" ref="AQ7:AQ26">IF(L7="x",0,K7)</f>
        <v>0</v>
      </c>
      <c r="AR7" s="139">
        <f aca="true" t="shared" si="12" ref="AR7:AR26">IF($F7="","",IF(MAX(AO7,AP7,AQ7)&lt;0,0,ROUND(MAX(AO7,AP7,AQ7)*AN7,2)))</f>
      </c>
      <c r="AS7" s="120">
        <f>IF($F7="","",IF(MAX(AO7,AP7,AQ7)&lt;0,0,ROUND(MAX(AO7,AP7,AQ7)*AN7*AL7,2)))</f>
      </c>
      <c r="AT7" s="152">
        <f aca="true" t="shared" si="13" ref="AT7:AT26">IF(P7="x",0,O7)</f>
        <v>0</v>
      </c>
      <c r="AU7" s="153">
        <f aca="true" t="shared" si="14" ref="AU7:AU26">IF(R7="x",0,Q7)</f>
        <v>0</v>
      </c>
      <c r="AV7" s="153">
        <f aca="true" t="shared" si="15" ref="AV7:AV26">IF(T7="x",0,S7)</f>
        <v>0</v>
      </c>
      <c r="AW7" s="119">
        <f aca="true" t="shared" si="16" ref="AW7:AW26">IF($F7="","",IF(MAX(AT7,AU7,AV7)&lt;0,0,ROUND(MAX(AT7,AU7,AV7)*AN7,2)))</f>
      </c>
      <c r="AX7" s="120">
        <f>IF($F7="","",IF(MAX(AT7,AU7,AV7)&lt;0,0,ROUND(MAX(AT7,AU7,AV7)*AN7*AL7,2)))</f>
      </c>
      <c r="AY7" s="184">
        <f aca="true" t="shared" si="17" ref="AY7:AY26">IF(F7="","",IF(AR7=0,0,IF(AW7=0,0,MAX(AO7,AP7,AQ7)+MAX(AT7,AU7,AV7))))</f>
      </c>
      <c r="AZ7" s="122">
        <f aca="true" t="shared" si="18" ref="AZ7:AZ26">IF(F7="","",IF(AR7=0,0,IF(AW7=0,0,SUM(AR7+AW7))))</f>
      </c>
      <c r="BA7" s="122">
        <f aca="true" t="shared" si="19" ref="BA7:BA26">IF(F7="","",IF(AS7=0,0,IF(AX7=0,0,SUM(AS7+AX7))))</f>
      </c>
    </row>
    <row r="8" spans="1:53" ht="15.75" customHeight="1">
      <c r="A8" s="111">
        <v>2</v>
      </c>
      <c r="B8" s="227">
        <f>IF(E8="","",VLOOKUP(E8,'[2]Athleten 2013'!A$1:G$999,2,FALSE))</f>
      </c>
      <c r="C8" s="230">
        <f>IF(E8="","",VLOOKUP(E8,'[2]Athleten 2013'!A$1:G$999,7,FALSE))</f>
      </c>
      <c r="D8" s="229">
        <f>IF(E8="","",VLOOKUP(E8,'[2]Athleten 2013'!A$1:G$999,3,FALSE))</f>
      </c>
      <c r="E8" s="26"/>
      <c r="F8" s="27"/>
      <c r="G8" s="144"/>
      <c r="H8" s="28"/>
      <c r="I8" s="146"/>
      <c r="J8" s="28"/>
      <c r="K8" s="146"/>
      <c r="L8" s="28"/>
      <c r="M8" s="148">
        <f t="shared" si="1"/>
      </c>
      <c r="N8" s="29"/>
      <c r="O8" s="144"/>
      <c r="P8" s="28"/>
      <c r="Q8" s="146"/>
      <c r="R8" s="28"/>
      <c r="S8" s="146"/>
      <c r="T8" s="28"/>
      <c r="U8" s="148">
        <f t="shared" si="2"/>
      </c>
      <c r="V8" s="29"/>
      <c r="W8" s="150">
        <f t="shared" si="3"/>
      </c>
      <c r="X8" s="30">
        <f aca="true" t="shared" si="20" ref="X8:X26">AZ8</f>
      </c>
      <c r="Y8" s="30">
        <f t="shared" si="4"/>
      </c>
      <c r="Z8" s="31"/>
      <c r="AA8" s="50">
        <f aca="true" t="shared" si="21" ref="AA8:AA26">AM8</f>
        <v>0</v>
      </c>
      <c r="AB8" s="73">
        <f aca="true" t="shared" si="22" ref="AB8:AB26">AJ8</f>
      </c>
      <c r="AC8" s="68">
        <f t="shared" si="5"/>
      </c>
      <c r="AD8" s="72">
        <f t="shared" si="6"/>
      </c>
      <c r="AE8" s="72">
        <f t="shared" si="7"/>
      </c>
      <c r="AF8" s="112">
        <f aca="true" t="shared" si="23" ref="AF8:AF26">AN8</f>
      </c>
      <c r="AG8" s="51">
        <f aca="true" t="shared" si="24" ref="AG8:AG26">AZ8</f>
      </c>
      <c r="AH8" s="99"/>
      <c r="AI8" s="164">
        <f aca="true" t="shared" si="25" ref="AI8:AI26">IF(D8="","",IF(D8&gt;1900,D8,IF(D8&lt;11,D8+2000,D8+1900)))</f>
      </c>
      <c r="AJ8" s="113">
        <f aca="true" t="shared" si="26" ref="AJ8:AJ26">IF(AI8="","",YEAR($Q$1)-(AI8))</f>
      </c>
      <c r="AK8" s="114">
        <f aca="true" ca="1" t="shared" si="27" ref="AK8:AK26">IF(AI8="","",IF(AJ8&lt;30,0,YEAR(NOW())-(AI8)-29))</f>
      </c>
      <c r="AL8" s="115">
        <f aca="true" ca="1" t="shared" si="28" ref="AL8:AL26">IF(AK8="","",OFFSET($BF$2,,AK8))</f>
      </c>
      <c r="AM8" s="182">
        <f t="shared" si="8"/>
        <v>0</v>
      </c>
      <c r="AN8" s="178">
        <f aca="true" ca="1" t="shared" si="29" ref="AN8:AN26">IF(ISBLANK(OFFSET(AN8,0,-34)),"",IF(OFFSET(AN8,0,-1)&gt;0,IF(OFFSET(AN8,0,-1)&gt;mkgmin,IF(OFFSET(AN8,0,-1)&lt;mkgmax,ROUND(10^(mwert*LOG10(OFFSET(AN8,0,-1)/mkgmax)^2),4),1),mscfmax)))</f>
      </c>
      <c r="AO8" s="116">
        <f t="shared" si="9"/>
        <v>0</v>
      </c>
      <c r="AP8" s="117">
        <f t="shared" si="10"/>
        <v>0</v>
      </c>
      <c r="AQ8" s="117">
        <f t="shared" si="11"/>
        <v>0</v>
      </c>
      <c r="AR8" s="118">
        <f t="shared" si="12"/>
      </c>
      <c r="AS8" s="123">
        <f aca="true" t="shared" si="30" ref="AS8:AS26">IF($F8="","",IF(MAX(AO8,AP8,AQ8)&lt;0,0,ROUND(MAX(AO8,AP8,AQ8)*AN8*AL8,2)))</f>
      </c>
      <c r="AT8" s="152">
        <f t="shared" si="13"/>
        <v>0</v>
      </c>
      <c r="AU8" s="153">
        <f t="shared" si="14"/>
        <v>0</v>
      </c>
      <c r="AV8" s="153">
        <f t="shared" si="15"/>
        <v>0</v>
      </c>
      <c r="AW8" s="118">
        <f t="shared" si="16"/>
      </c>
      <c r="AX8" s="123">
        <f aca="true" t="shared" si="31" ref="AX8:AX26">IF($F8="","",IF(MAX(AT8,AU8,AV8)&lt;0,0,ROUND(MAX(AT8,AU8,AV8)*AN8*AL8,2)))</f>
      </c>
      <c r="AY8" s="184">
        <f t="shared" si="17"/>
      </c>
      <c r="AZ8" s="191">
        <f t="shared" si="18"/>
      </c>
      <c r="BA8" s="188">
        <f t="shared" si="19"/>
      </c>
    </row>
    <row r="9" spans="1:53" ht="15.75" customHeight="1">
      <c r="A9" s="111">
        <v>3</v>
      </c>
      <c r="B9" s="227">
        <f>IF(E9="","",VLOOKUP(E9,'[2]Athleten 2013'!A$1:G$999,2,FALSE))</f>
      </c>
      <c r="C9" s="231">
        <f>IF(E9="","",VLOOKUP(E9,'[2]Athleten 2013'!A$1:G$999,7,FALSE))</f>
      </c>
      <c r="D9" s="229">
        <f>IF(E9="","",VLOOKUP(E9,'[2]Athleten 2013'!A$1:G$999,3,FALSE))</f>
      </c>
      <c r="E9" s="26"/>
      <c r="F9" s="27"/>
      <c r="G9" s="144"/>
      <c r="H9" s="28"/>
      <c r="I9" s="146"/>
      <c r="J9" s="28"/>
      <c r="K9" s="146"/>
      <c r="L9" s="28"/>
      <c r="M9" s="148">
        <f t="shared" si="1"/>
      </c>
      <c r="N9" s="29"/>
      <c r="O9" s="144"/>
      <c r="P9" s="28"/>
      <c r="Q9" s="146"/>
      <c r="R9" s="28"/>
      <c r="S9" s="146"/>
      <c r="T9" s="28"/>
      <c r="U9" s="148">
        <f t="shared" si="2"/>
      </c>
      <c r="V9" s="29"/>
      <c r="W9" s="150">
        <f t="shared" si="3"/>
      </c>
      <c r="X9" s="30">
        <f t="shared" si="20"/>
      </c>
      <c r="Y9" s="30">
        <f t="shared" si="4"/>
      </c>
      <c r="Z9" s="31"/>
      <c r="AA9" s="50">
        <f t="shared" si="21"/>
        <v>0</v>
      </c>
      <c r="AB9" s="73">
        <f t="shared" si="22"/>
      </c>
      <c r="AC9" s="68">
        <f t="shared" si="5"/>
      </c>
      <c r="AD9" s="72">
        <f t="shared" si="6"/>
      </c>
      <c r="AE9" s="72">
        <f t="shared" si="7"/>
      </c>
      <c r="AF9" s="112">
        <f t="shared" si="23"/>
      </c>
      <c r="AG9" s="51">
        <f t="shared" si="24"/>
      </c>
      <c r="AH9" s="99"/>
      <c r="AI9" s="164">
        <f t="shared" si="25"/>
      </c>
      <c r="AJ9" s="113">
        <f t="shared" si="26"/>
      </c>
      <c r="AK9" s="114">
        <f ca="1" t="shared" si="27"/>
      </c>
      <c r="AL9" s="115">
        <f ca="1" t="shared" si="28"/>
      </c>
      <c r="AM9" s="182">
        <f t="shared" si="8"/>
        <v>0</v>
      </c>
      <c r="AN9" s="178">
        <f ca="1" t="shared" si="29"/>
      </c>
      <c r="AO9" s="116">
        <f t="shared" si="9"/>
        <v>0</v>
      </c>
      <c r="AP9" s="117">
        <f t="shared" si="10"/>
        <v>0</v>
      </c>
      <c r="AQ9" s="117">
        <f t="shared" si="11"/>
        <v>0</v>
      </c>
      <c r="AR9" s="118">
        <f t="shared" si="12"/>
      </c>
      <c r="AS9" s="123">
        <f t="shared" si="30"/>
      </c>
      <c r="AT9" s="152">
        <f t="shared" si="13"/>
        <v>0</v>
      </c>
      <c r="AU9" s="153">
        <f t="shared" si="14"/>
        <v>0</v>
      </c>
      <c r="AV9" s="153">
        <f t="shared" si="15"/>
        <v>0</v>
      </c>
      <c r="AW9" s="118">
        <f t="shared" si="16"/>
      </c>
      <c r="AX9" s="123">
        <f t="shared" si="31"/>
      </c>
      <c r="AY9" s="184">
        <f t="shared" si="17"/>
      </c>
      <c r="AZ9" s="122">
        <f t="shared" si="18"/>
      </c>
      <c r="BA9" s="188">
        <f t="shared" si="19"/>
      </c>
    </row>
    <row r="10" spans="1:53" ht="15.75" customHeight="1">
      <c r="A10" s="111">
        <v>4</v>
      </c>
      <c r="B10" s="227">
        <f>IF(E10="","",VLOOKUP(E10,'[2]Athleten 2013'!A$1:G$999,2,FALSE))</f>
      </c>
      <c r="C10" s="231">
        <f>IF(E10="","",VLOOKUP(E10,'[2]Athleten 2013'!A$1:G$999,7,FALSE))</f>
      </c>
      <c r="D10" s="229">
        <f>IF(E10="","",VLOOKUP(E10,'[2]Athleten 2013'!A$1:G$999,3,FALSE))</f>
      </c>
      <c r="E10" s="26"/>
      <c r="F10" s="27"/>
      <c r="G10" s="144"/>
      <c r="H10" s="28"/>
      <c r="I10" s="146"/>
      <c r="J10" s="28"/>
      <c r="K10" s="146"/>
      <c r="L10" s="28"/>
      <c r="M10" s="148">
        <f t="shared" si="1"/>
      </c>
      <c r="N10" s="29"/>
      <c r="O10" s="144"/>
      <c r="P10" s="28"/>
      <c r="Q10" s="146"/>
      <c r="R10" s="28"/>
      <c r="S10" s="146"/>
      <c r="T10" s="28"/>
      <c r="U10" s="148">
        <f t="shared" si="2"/>
      </c>
      <c r="V10" s="29"/>
      <c r="W10" s="150">
        <f t="shared" si="3"/>
      </c>
      <c r="X10" s="30">
        <f t="shared" si="20"/>
      </c>
      <c r="Y10" s="30">
        <f t="shared" si="4"/>
      </c>
      <c r="Z10" s="31"/>
      <c r="AA10" s="50">
        <f t="shared" si="21"/>
        <v>0</v>
      </c>
      <c r="AB10" s="73">
        <f t="shared" si="22"/>
      </c>
      <c r="AC10" s="68">
        <f t="shared" si="5"/>
      </c>
      <c r="AD10" s="72">
        <f t="shared" si="6"/>
      </c>
      <c r="AE10" s="72">
        <f t="shared" si="7"/>
      </c>
      <c r="AF10" s="112">
        <f t="shared" si="23"/>
      </c>
      <c r="AG10" s="51">
        <f t="shared" si="24"/>
      </c>
      <c r="AH10" s="99"/>
      <c r="AI10" s="164">
        <f t="shared" si="25"/>
      </c>
      <c r="AJ10" s="113">
        <f t="shared" si="26"/>
      </c>
      <c r="AK10" s="114">
        <f ca="1" t="shared" si="27"/>
      </c>
      <c r="AL10" s="115">
        <f ca="1" t="shared" si="28"/>
      </c>
      <c r="AM10" s="182">
        <f t="shared" si="8"/>
        <v>0</v>
      </c>
      <c r="AN10" s="178">
        <f ca="1" t="shared" si="29"/>
      </c>
      <c r="AO10" s="116">
        <f t="shared" si="9"/>
        <v>0</v>
      </c>
      <c r="AP10" s="117">
        <f t="shared" si="10"/>
        <v>0</v>
      </c>
      <c r="AQ10" s="117">
        <f t="shared" si="11"/>
        <v>0</v>
      </c>
      <c r="AR10" s="118">
        <f t="shared" si="12"/>
      </c>
      <c r="AS10" s="123">
        <f t="shared" si="30"/>
      </c>
      <c r="AT10" s="152">
        <f t="shared" si="13"/>
        <v>0</v>
      </c>
      <c r="AU10" s="153">
        <f t="shared" si="14"/>
        <v>0</v>
      </c>
      <c r="AV10" s="153">
        <f t="shared" si="15"/>
        <v>0</v>
      </c>
      <c r="AW10" s="118">
        <f t="shared" si="16"/>
      </c>
      <c r="AX10" s="123">
        <f t="shared" si="31"/>
      </c>
      <c r="AY10" s="184">
        <f t="shared" si="17"/>
      </c>
      <c r="AZ10" s="122">
        <f t="shared" si="18"/>
      </c>
      <c r="BA10" s="188">
        <f t="shared" si="19"/>
      </c>
    </row>
    <row r="11" spans="1:53" ht="15.75" customHeight="1">
      <c r="A11" s="111">
        <v>5</v>
      </c>
      <c r="B11" s="227">
        <f>IF(E11="","",VLOOKUP(E11,'[2]Athleten 2013'!A$1:G$999,2,FALSE))</f>
      </c>
      <c r="C11" s="231">
        <f>IF(E11="","",VLOOKUP(E11,'[2]Athleten 2013'!A$1:G$999,7,FALSE))</f>
      </c>
      <c r="D11" s="229">
        <f>IF(E11="","",VLOOKUP(E11,'[2]Athleten 2013'!A$1:G$999,3,FALSE))</f>
      </c>
      <c r="E11" s="26"/>
      <c r="F11" s="27"/>
      <c r="G11" s="144"/>
      <c r="H11" s="28"/>
      <c r="I11" s="146"/>
      <c r="J11" s="28"/>
      <c r="K11" s="146"/>
      <c r="L11" s="28"/>
      <c r="M11" s="148">
        <f t="shared" si="1"/>
      </c>
      <c r="N11" s="29"/>
      <c r="O11" s="144"/>
      <c r="P11" s="28"/>
      <c r="Q11" s="146"/>
      <c r="R11" s="28"/>
      <c r="S11" s="146"/>
      <c r="T11" s="28"/>
      <c r="U11" s="148">
        <f t="shared" si="2"/>
      </c>
      <c r="V11" s="29"/>
      <c r="W11" s="150">
        <f t="shared" si="3"/>
      </c>
      <c r="X11" s="30">
        <f t="shared" si="20"/>
      </c>
      <c r="Y11" s="30">
        <f t="shared" si="4"/>
      </c>
      <c r="Z11" s="31"/>
      <c r="AA11" s="50">
        <f t="shared" si="21"/>
        <v>0</v>
      </c>
      <c r="AB11" s="73">
        <f t="shared" si="22"/>
      </c>
      <c r="AC11" s="68">
        <f t="shared" si="5"/>
      </c>
      <c r="AD11" s="72">
        <f t="shared" si="6"/>
      </c>
      <c r="AE11" s="72">
        <f t="shared" si="7"/>
      </c>
      <c r="AF11" s="112">
        <f t="shared" si="23"/>
      </c>
      <c r="AG11" s="51">
        <f t="shared" si="24"/>
      </c>
      <c r="AH11" s="99"/>
      <c r="AI11" s="164">
        <f t="shared" si="25"/>
      </c>
      <c r="AJ11" s="113">
        <f t="shared" si="26"/>
      </c>
      <c r="AK11" s="114">
        <f ca="1" t="shared" si="27"/>
      </c>
      <c r="AL11" s="115">
        <f ca="1" t="shared" si="28"/>
      </c>
      <c r="AM11" s="182">
        <f t="shared" si="8"/>
        <v>0</v>
      </c>
      <c r="AN11" s="178">
        <f ca="1" t="shared" si="29"/>
      </c>
      <c r="AO11" s="116">
        <f t="shared" si="9"/>
        <v>0</v>
      </c>
      <c r="AP11" s="117">
        <f t="shared" si="10"/>
        <v>0</v>
      </c>
      <c r="AQ11" s="117">
        <f t="shared" si="11"/>
        <v>0</v>
      </c>
      <c r="AR11" s="118">
        <f t="shared" si="12"/>
      </c>
      <c r="AS11" s="123">
        <f t="shared" si="30"/>
      </c>
      <c r="AT11" s="152">
        <f t="shared" si="13"/>
        <v>0</v>
      </c>
      <c r="AU11" s="153">
        <f t="shared" si="14"/>
        <v>0</v>
      </c>
      <c r="AV11" s="153">
        <f t="shared" si="15"/>
        <v>0</v>
      </c>
      <c r="AW11" s="118">
        <f t="shared" si="16"/>
      </c>
      <c r="AX11" s="123">
        <f t="shared" si="31"/>
      </c>
      <c r="AY11" s="184">
        <f t="shared" si="17"/>
      </c>
      <c r="AZ11" s="122">
        <f t="shared" si="18"/>
      </c>
      <c r="BA11" s="188">
        <f t="shared" si="19"/>
      </c>
    </row>
    <row r="12" spans="1:53" ht="15.75" customHeight="1">
      <c r="A12" s="111">
        <v>6</v>
      </c>
      <c r="B12" s="227">
        <f>IF(E12="","",VLOOKUP(E12,'[2]Athleten 2013'!A$1:G$999,2,FALSE))</f>
      </c>
      <c r="C12" s="231">
        <f>IF(E12="","",VLOOKUP(E12,'[2]Athleten 2013'!A$1:G$999,7,FALSE))</f>
      </c>
      <c r="D12" s="229">
        <f>IF(E12="","",VLOOKUP(E12,'[2]Athleten 2013'!A$1:G$999,3,FALSE))</f>
      </c>
      <c r="E12" s="26"/>
      <c r="F12" s="27"/>
      <c r="G12" s="144"/>
      <c r="H12" s="28"/>
      <c r="I12" s="146"/>
      <c r="J12" s="28"/>
      <c r="K12" s="146"/>
      <c r="L12" s="28"/>
      <c r="M12" s="148">
        <f t="shared" si="1"/>
      </c>
      <c r="N12" s="29"/>
      <c r="O12" s="144"/>
      <c r="P12" s="28"/>
      <c r="Q12" s="146"/>
      <c r="R12" s="28"/>
      <c r="S12" s="146"/>
      <c r="T12" s="28"/>
      <c r="U12" s="148">
        <f t="shared" si="2"/>
      </c>
      <c r="V12" s="29"/>
      <c r="W12" s="150">
        <f t="shared" si="3"/>
      </c>
      <c r="X12" s="30">
        <f t="shared" si="20"/>
      </c>
      <c r="Y12" s="30">
        <f t="shared" si="4"/>
      </c>
      <c r="Z12" s="31"/>
      <c r="AA12" s="50">
        <f t="shared" si="21"/>
        <v>0</v>
      </c>
      <c r="AB12" s="73">
        <f t="shared" si="22"/>
      </c>
      <c r="AC12" s="68">
        <f t="shared" si="5"/>
      </c>
      <c r="AD12" s="72">
        <f t="shared" si="6"/>
      </c>
      <c r="AE12" s="72">
        <f t="shared" si="7"/>
      </c>
      <c r="AF12" s="112">
        <f t="shared" si="23"/>
      </c>
      <c r="AG12" s="51">
        <f t="shared" si="24"/>
      </c>
      <c r="AH12" s="99"/>
      <c r="AI12" s="164">
        <f t="shared" si="25"/>
      </c>
      <c r="AJ12" s="113">
        <f t="shared" si="26"/>
      </c>
      <c r="AK12" s="114">
        <f ca="1" t="shared" si="27"/>
      </c>
      <c r="AL12" s="115">
        <f ca="1" t="shared" si="28"/>
      </c>
      <c r="AM12" s="182">
        <f t="shared" si="8"/>
        <v>0</v>
      </c>
      <c r="AN12" s="178">
        <f ca="1" t="shared" si="29"/>
      </c>
      <c r="AO12" s="116">
        <f t="shared" si="9"/>
        <v>0</v>
      </c>
      <c r="AP12" s="117">
        <f t="shared" si="10"/>
        <v>0</v>
      </c>
      <c r="AQ12" s="117">
        <f t="shared" si="11"/>
        <v>0</v>
      </c>
      <c r="AR12" s="118">
        <f t="shared" si="12"/>
      </c>
      <c r="AS12" s="123">
        <f t="shared" si="30"/>
      </c>
      <c r="AT12" s="152">
        <f t="shared" si="13"/>
        <v>0</v>
      </c>
      <c r="AU12" s="153">
        <f t="shared" si="14"/>
        <v>0</v>
      </c>
      <c r="AV12" s="153">
        <f t="shared" si="15"/>
        <v>0</v>
      </c>
      <c r="AW12" s="118">
        <f t="shared" si="16"/>
      </c>
      <c r="AX12" s="123">
        <f t="shared" si="31"/>
      </c>
      <c r="AY12" s="184">
        <f t="shared" si="17"/>
      </c>
      <c r="AZ12" s="122">
        <f t="shared" si="18"/>
      </c>
      <c r="BA12" s="188">
        <f t="shared" si="19"/>
      </c>
    </row>
    <row r="13" spans="1:53" ht="15.75" customHeight="1">
      <c r="A13" s="111">
        <v>7</v>
      </c>
      <c r="B13" s="227">
        <f>IF(E13="","",VLOOKUP(E13,'[2]Athleten 2013'!A$1:G$999,2,FALSE))</f>
      </c>
      <c r="C13" s="231">
        <f>IF(E13="","",VLOOKUP(E13,'[2]Athleten 2013'!A$1:G$999,7,FALSE))</f>
      </c>
      <c r="D13" s="229">
        <f>IF(E13="","",VLOOKUP(E13,'[2]Athleten 2013'!A$1:G$999,3,FALSE))</f>
      </c>
      <c r="E13" s="26"/>
      <c r="F13" s="27"/>
      <c r="G13" s="144"/>
      <c r="H13" s="28"/>
      <c r="I13" s="146"/>
      <c r="J13" s="28"/>
      <c r="K13" s="146"/>
      <c r="L13" s="28"/>
      <c r="M13" s="148">
        <f t="shared" si="1"/>
      </c>
      <c r="N13" s="29"/>
      <c r="O13" s="144"/>
      <c r="P13" s="28"/>
      <c r="Q13" s="146"/>
      <c r="R13" s="28"/>
      <c r="S13" s="146"/>
      <c r="T13" s="28"/>
      <c r="U13" s="148">
        <f t="shared" si="2"/>
      </c>
      <c r="V13" s="29"/>
      <c r="W13" s="150">
        <f t="shared" si="3"/>
      </c>
      <c r="X13" s="30">
        <f t="shared" si="20"/>
      </c>
      <c r="Y13" s="30">
        <f t="shared" si="4"/>
      </c>
      <c r="Z13" s="31"/>
      <c r="AA13" s="50">
        <f t="shared" si="21"/>
        <v>0</v>
      </c>
      <c r="AB13" s="73">
        <f t="shared" si="22"/>
      </c>
      <c r="AC13" s="68">
        <f t="shared" si="5"/>
      </c>
      <c r="AD13" s="72">
        <f t="shared" si="6"/>
      </c>
      <c r="AE13" s="72">
        <f t="shared" si="7"/>
      </c>
      <c r="AF13" s="112">
        <f t="shared" si="23"/>
      </c>
      <c r="AG13" s="51">
        <f t="shared" si="24"/>
      </c>
      <c r="AH13" s="99"/>
      <c r="AI13" s="164">
        <f t="shared" si="25"/>
      </c>
      <c r="AJ13" s="113">
        <f t="shared" si="26"/>
      </c>
      <c r="AK13" s="114">
        <f ca="1" t="shared" si="27"/>
      </c>
      <c r="AL13" s="115">
        <f ca="1" t="shared" si="28"/>
      </c>
      <c r="AM13" s="182">
        <f t="shared" si="8"/>
        <v>0</v>
      </c>
      <c r="AN13" s="178">
        <f ca="1" t="shared" si="29"/>
      </c>
      <c r="AO13" s="116">
        <f t="shared" si="9"/>
        <v>0</v>
      </c>
      <c r="AP13" s="117">
        <f t="shared" si="10"/>
        <v>0</v>
      </c>
      <c r="AQ13" s="117">
        <f t="shared" si="11"/>
        <v>0</v>
      </c>
      <c r="AR13" s="118">
        <f t="shared" si="12"/>
      </c>
      <c r="AS13" s="123">
        <f t="shared" si="30"/>
      </c>
      <c r="AT13" s="152">
        <f t="shared" si="13"/>
        <v>0</v>
      </c>
      <c r="AU13" s="153">
        <f t="shared" si="14"/>
        <v>0</v>
      </c>
      <c r="AV13" s="153">
        <f t="shared" si="15"/>
        <v>0</v>
      </c>
      <c r="AW13" s="118">
        <f t="shared" si="16"/>
      </c>
      <c r="AX13" s="123">
        <f t="shared" si="31"/>
      </c>
      <c r="AY13" s="184">
        <f t="shared" si="17"/>
      </c>
      <c r="AZ13" s="122">
        <f t="shared" si="18"/>
      </c>
      <c r="BA13" s="188">
        <f t="shared" si="19"/>
      </c>
    </row>
    <row r="14" spans="1:53" ht="15.75" customHeight="1">
      <c r="A14" s="111">
        <v>8</v>
      </c>
      <c r="B14" s="227">
        <f>IF(E14="","",VLOOKUP(E14,'[2]Athleten 2013'!A$1:G$999,2,FALSE))</f>
      </c>
      <c r="C14" s="231">
        <f>IF(E14="","",VLOOKUP(E14,'[2]Athleten 2013'!A$1:G$999,7,FALSE))</f>
      </c>
      <c r="D14" s="229">
        <f>IF(E14="","",VLOOKUP(E14,'[2]Athleten 2013'!A$1:G$999,3,FALSE))</f>
      </c>
      <c r="E14" s="26"/>
      <c r="F14" s="27"/>
      <c r="G14" s="144"/>
      <c r="H14" s="28"/>
      <c r="I14" s="146"/>
      <c r="J14" s="28"/>
      <c r="K14" s="146"/>
      <c r="L14" s="28"/>
      <c r="M14" s="148">
        <f t="shared" si="1"/>
      </c>
      <c r="N14" s="29"/>
      <c r="O14" s="144"/>
      <c r="P14" s="28"/>
      <c r="Q14" s="146"/>
      <c r="R14" s="28"/>
      <c r="S14" s="146"/>
      <c r="T14" s="28"/>
      <c r="U14" s="148">
        <f t="shared" si="2"/>
      </c>
      <c r="V14" s="29"/>
      <c r="W14" s="150">
        <f t="shared" si="3"/>
      </c>
      <c r="X14" s="30">
        <f t="shared" si="20"/>
      </c>
      <c r="Y14" s="30">
        <f t="shared" si="4"/>
      </c>
      <c r="Z14" s="31"/>
      <c r="AA14" s="50">
        <f t="shared" si="21"/>
        <v>0</v>
      </c>
      <c r="AB14" s="73">
        <f t="shared" si="22"/>
      </c>
      <c r="AC14" s="68">
        <f t="shared" si="5"/>
      </c>
      <c r="AD14" s="72">
        <f t="shared" si="6"/>
      </c>
      <c r="AE14" s="72">
        <f t="shared" si="7"/>
      </c>
      <c r="AF14" s="112">
        <f t="shared" si="23"/>
      </c>
      <c r="AG14" s="51">
        <f t="shared" si="24"/>
      </c>
      <c r="AH14" s="99"/>
      <c r="AI14" s="164">
        <f t="shared" si="25"/>
      </c>
      <c r="AJ14" s="113">
        <f t="shared" si="26"/>
      </c>
      <c r="AK14" s="114">
        <f ca="1" t="shared" si="27"/>
      </c>
      <c r="AL14" s="115">
        <f ca="1" t="shared" si="28"/>
      </c>
      <c r="AM14" s="182">
        <f t="shared" si="8"/>
        <v>0</v>
      </c>
      <c r="AN14" s="178">
        <f ca="1" t="shared" si="29"/>
      </c>
      <c r="AO14" s="116">
        <f t="shared" si="9"/>
        <v>0</v>
      </c>
      <c r="AP14" s="117">
        <f t="shared" si="10"/>
        <v>0</v>
      </c>
      <c r="AQ14" s="117">
        <f t="shared" si="11"/>
        <v>0</v>
      </c>
      <c r="AR14" s="118">
        <f t="shared" si="12"/>
      </c>
      <c r="AS14" s="123">
        <f t="shared" si="30"/>
      </c>
      <c r="AT14" s="152">
        <f t="shared" si="13"/>
        <v>0</v>
      </c>
      <c r="AU14" s="153">
        <f t="shared" si="14"/>
        <v>0</v>
      </c>
      <c r="AV14" s="153">
        <f t="shared" si="15"/>
        <v>0</v>
      </c>
      <c r="AW14" s="118">
        <f t="shared" si="16"/>
      </c>
      <c r="AX14" s="123">
        <f t="shared" si="31"/>
      </c>
      <c r="AY14" s="184">
        <f t="shared" si="17"/>
      </c>
      <c r="AZ14" s="122">
        <f t="shared" si="18"/>
      </c>
      <c r="BA14" s="188">
        <f t="shared" si="19"/>
      </c>
    </row>
    <row r="15" spans="1:53" ht="15.75" customHeight="1">
      <c r="A15" s="111">
        <v>9</v>
      </c>
      <c r="B15" s="227">
        <f>IF(E15="","",VLOOKUP(E15,'[2]Athleten 2013'!A$1:G$999,2,FALSE))</f>
      </c>
      <c r="C15" s="231">
        <f>IF(E15="","",VLOOKUP(E15,'[2]Athleten 2013'!A$1:G$999,7,FALSE))</f>
      </c>
      <c r="D15" s="229">
        <f>IF(E15="","",VLOOKUP(E15,'[2]Athleten 2013'!A$1:G$999,3,FALSE))</f>
      </c>
      <c r="E15" s="26"/>
      <c r="F15" s="27"/>
      <c r="G15" s="144"/>
      <c r="H15" s="28"/>
      <c r="I15" s="146"/>
      <c r="J15" s="28"/>
      <c r="K15" s="146"/>
      <c r="L15" s="28"/>
      <c r="M15" s="148">
        <f t="shared" si="1"/>
      </c>
      <c r="N15" s="29"/>
      <c r="O15" s="144"/>
      <c r="P15" s="28"/>
      <c r="Q15" s="146"/>
      <c r="R15" s="28"/>
      <c r="S15" s="146"/>
      <c r="T15" s="28"/>
      <c r="U15" s="148">
        <f t="shared" si="2"/>
      </c>
      <c r="V15" s="29"/>
      <c r="W15" s="150">
        <f t="shared" si="3"/>
      </c>
      <c r="X15" s="30">
        <f t="shared" si="20"/>
      </c>
      <c r="Y15" s="30">
        <f t="shared" si="4"/>
      </c>
      <c r="Z15" s="31"/>
      <c r="AA15" s="50">
        <f t="shared" si="21"/>
        <v>0</v>
      </c>
      <c r="AB15" s="73">
        <f t="shared" si="22"/>
      </c>
      <c r="AC15" s="68">
        <f t="shared" si="5"/>
      </c>
      <c r="AD15" s="72">
        <f t="shared" si="6"/>
      </c>
      <c r="AE15" s="72">
        <f t="shared" si="7"/>
      </c>
      <c r="AF15" s="112">
        <f t="shared" si="23"/>
      </c>
      <c r="AG15" s="51">
        <f t="shared" si="24"/>
      </c>
      <c r="AH15" s="99"/>
      <c r="AI15" s="164">
        <f t="shared" si="25"/>
      </c>
      <c r="AJ15" s="113">
        <f t="shared" si="26"/>
      </c>
      <c r="AK15" s="114">
        <f ca="1" t="shared" si="27"/>
      </c>
      <c r="AL15" s="115">
        <f ca="1" t="shared" si="28"/>
      </c>
      <c r="AM15" s="182">
        <f t="shared" si="8"/>
        <v>0</v>
      </c>
      <c r="AN15" s="178">
        <f ca="1" t="shared" si="29"/>
      </c>
      <c r="AO15" s="116">
        <f t="shared" si="9"/>
        <v>0</v>
      </c>
      <c r="AP15" s="117">
        <f t="shared" si="10"/>
        <v>0</v>
      </c>
      <c r="AQ15" s="117">
        <f t="shared" si="11"/>
        <v>0</v>
      </c>
      <c r="AR15" s="118">
        <f t="shared" si="12"/>
      </c>
      <c r="AS15" s="123">
        <f t="shared" si="30"/>
      </c>
      <c r="AT15" s="152">
        <f t="shared" si="13"/>
        <v>0</v>
      </c>
      <c r="AU15" s="153">
        <f t="shared" si="14"/>
        <v>0</v>
      </c>
      <c r="AV15" s="153">
        <f t="shared" si="15"/>
        <v>0</v>
      </c>
      <c r="AW15" s="118">
        <f t="shared" si="16"/>
      </c>
      <c r="AX15" s="123">
        <f t="shared" si="31"/>
      </c>
      <c r="AY15" s="184">
        <f t="shared" si="17"/>
      </c>
      <c r="AZ15" s="122">
        <f t="shared" si="18"/>
      </c>
      <c r="BA15" s="188">
        <f t="shared" si="19"/>
      </c>
    </row>
    <row r="16" spans="1:53" ht="15.75" customHeight="1">
      <c r="A16" s="111">
        <v>10</v>
      </c>
      <c r="B16" s="227">
        <f>IF(E16="","",VLOOKUP(E16,'[2]Athleten 2013'!A$1:G$999,2,FALSE))</f>
      </c>
      <c r="C16" s="231">
        <f>IF(E16="","",VLOOKUP(E16,'[2]Athleten 2013'!A$1:G$999,7,FALSE))</f>
      </c>
      <c r="D16" s="229">
        <f>IF(E16="","",VLOOKUP(E16,'[2]Athleten 2013'!A$1:G$999,3,FALSE))</f>
      </c>
      <c r="E16" s="26"/>
      <c r="F16" s="27"/>
      <c r="G16" s="144"/>
      <c r="H16" s="28"/>
      <c r="I16" s="146"/>
      <c r="J16" s="28"/>
      <c r="K16" s="146"/>
      <c r="L16" s="28"/>
      <c r="M16" s="148">
        <f t="shared" si="1"/>
      </c>
      <c r="N16" s="29"/>
      <c r="O16" s="144"/>
      <c r="P16" s="28"/>
      <c r="Q16" s="146"/>
      <c r="R16" s="28"/>
      <c r="S16" s="146"/>
      <c r="T16" s="28"/>
      <c r="U16" s="148">
        <f t="shared" si="2"/>
      </c>
      <c r="V16" s="29"/>
      <c r="W16" s="150">
        <f t="shared" si="3"/>
      </c>
      <c r="X16" s="30">
        <f t="shared" si="20"/>
      </c>
      <c r="Y16" s="30">
        <f t="shared" si="4"/>
      </c>
      <c r="Z16" s="31"/>
      <c r="AA16" s="50">
        <f t="shared" si="21"/>
        <v>0</v>
      </c>
      <c r="AB16" s="73">
        <f t="shared" si="22"/>
      </c>
      <c r="AC16" s="68">
        <f t="shared" si="5"/>
      </c>
      <c r="AD16" s="72">
        <f t="shared" si="6"/>
      </c>
      <c r="AE16" s="72">
        <f t="shared" si="7"/>
      </c>
      <c r="AF16" s="112">
        <f t="shared" si="23"/>
      </c>
      <c r="AG16" s="51">
        <f t="shared" si="24"/>
      </c>
      <c r="AH16" s="99"/>
      <c r="AI16" s="164">
        <f t="shared" si="25"/>
      </c>
      <c r="AJ16" s="113">
        <f t="shared" si="26"/>
      </c>
      <c r="AK16" s="114">
        <f ca="1" t="shared" si="27"/>
      </c>
      <c r="AL16" s="115">
        <f ca="1" t="shared" si="28"/>
      </c>
      <c r="AM16" s="182">
        <f t="shared" si="8"/>
        <v>0</v>
      </c>
      <c r="AN16" s="178">
        <f ca="1" t="shared" si="29"/>
      </c>
      <c r="AO16" s="116">
        <f t="shared" si="9"/>
        <v>0</v>
      </c>
      <c r="AP16" s="117">
        <f t="shared" si="10"/>
        <v>0</v>
      </c>
      <c r="AQ16" s="117">
        <f t="shared" si="11"/>
        <v>0</v>
      </c>
      <c r="AR16" s="118">
        <f t="shared" si="12"/>
      </c>
      <c r="AS16" s="123">
        <f t="shared" si="30"/>
      </c>
      <c r="AT16" s="152">
        <f t="shared" si="13"/>
        <v>0</v>
      </c>
      <c r="AU16" s="153">
        <f t="shared" si="14"/>
        <v>0</v>
      </c>
      <c r="AV16" s="153">
        <f t="shared" si="15"/>
        <v>0</v>
      </c>
      <c r="AW16" s="118">
        <f t="shared" si="16"/>
      </c>
      <c r="AX16" s="123">
        <f t="shared" si="31"/>
      </c>
      <c r="AY16" s="184">
        <f t="shared" si="17"/>
      </c>
      <c r="AZ16" s="122">
        <f t="shared" si="18"/>
      </c>
      <c r="BA16" s="188">
        <f t="shared" si="19"/>
      </c>
    </row>
    <row r="17" spans="1:53" ht="15.75" customHeight="1">
      <c r="A17" s="111">
        <v>11</v>
      </c>
      <c r="B17" s="227">
        <f>IF(E17="","",VLOOKUP(E17,'[2]Athleten 2013'!A$1:G$999,2,FALSE))</f>
      </c>
      <c r="C17" s="231">
        <f>IF(E17="","",VLOOKUP(E17,'[2]Athleten 2013'!A$1:G$999,7,FALSE))</f>
      </c>
      <c r="D17" s="229">
        <f>IF(E17="","",VLOOKUP(E17,'[2]Athleten 2013'!A$1:G$999,3,FALSE))</f>
      </c>
      <c r="E17" s="26"/>
      <c r="F17" s="27"/>
      <c r="G17" s="144"/>
      <c r="H17" s="28"/>
      <c r="I17" s="146"/>
      <c r="J17" s="28"/>
      <c r="K17" s="146"/>
      <c r="L17" s="28"/>
      <c r="M17" s="148">
        <f t="shared" si="1"/>
      </c>
      <c r="N17" s="29"/>
      <c r="O17" s="144"/>
      <c r="P17" s="28"/>
      <c r="Q17" s="146"/>
      <c r="R17" s="28"/>
      <c r="S17" s="146"/>
      <c r="T17" s="28"/>
      <c r="U17" s="148">
        <f t="shared" si="2"/>
      </c>
      <c r="V17" s="29"/>
      <c r="W17" s="150">
        <f t="shared" si="3"/>
      </c>
      <c r="X17" s="30">
        <f t="shared" si="20"/>
      </c>
      <c r="Y17" s="30">
        <f t="shared" si="4"/>
      </c>
      <c r="Z17" s="31"/>
      <c r="AA17" s="50">
        <f t="shared" si="21"/>
        <v>0</v>
      </c>
      <c r="AB17" s="73">
        <f t="shared" si="22"/>
      </c>
      <c r="AC17" s="68">
        <f t="shared" si="5"/>
      </c>
      <c r="AD17" s="72">
        <f t="shared" si="6"/>
      </c>
      <c r="AE17" s="72">
        <f t="shared" si="7"/>
      </c>
      <c r="AF17" s="112">
        <f t="shared" si="23"/>
      </c>
      <c r="AG17" s="51">
        <f t="shared" si="24"/>
      </c>
      <c r="AH17" s="99"/>
      <c r="AI17" s="164">
        <f t="shared" si="25"/>
      </c>
      <c r="AJ17" s="113">
        <f t="shared" si="26"/>
      </c>
      <c r="AK17" s="114">
        <f ca="1" t="shared" si="27"/>
      </c>
      <c r="AL17" s="115">
        <f ca="1" t="shared" si="28"/>
      </c>
      <c r="AM17" s="182">
        <f t="shared" si="8"/>
        <v>0</v>
      </c>
      <c r="AN17" s="178">
        <f ca="1" t="shared" si="29"/>
      </c>
      <c r="AO17" s="116">
        <f t="shared" si="9"/>
        <v>0</v>
      </c>
      <c r="AP17" s="117">
        <f t="shared" si="10"/>
        <v>0</v>
      </c>
      <c r="AQ17" s="117">
        <f t="shared" si="11"/>
        <v>0</v>
      </c>
      <c r="AR17" s="118">
        <f t="shared" si="12"/>
      </c>
      <c r="AS17" s="123">
        <f t="shared" si="30"/>
      </c>
      <c r="AT17" s="152">
        <f t="shared" si="13"/>
        <v>0</v>
      </c>
      <c r="AU17" s="153">
        <f t="shared" si="14"/>
        <v>0</v>
      </c>
      <c r="AV17" s="153">
        <f t="shared" si="15"/>
        <v>0</v>
      </c>
      <c r="AW17" s="118">
        <f t="shared" si="16"/>
      </c>
      <c r="AX17" s="123">
        <f t="shared" si="31"/>
      </c>
      <c r="AY17" s="184">
        <f t="shared" si="17"/>
      </c>
      <c r="AZ17" s="121">
        <f t="shared" si="18"/>
      </c>
      <c r="BA17" s="189">
        <f t="shared" si="19"/>
      </c>
    </row>
    <row r="18" spans="1:53" ht="15.75" customHeight="1">
      <c r="A18" s="111">
        <v>12</v>
      </c>
      <c r="B18" s="227">
        <f>IF(E18="","",VLOOKUP(E18,'[2]Athleten 2013'!A$1:G$999,2,FALSE))</f>
      </c>
      <c r="C18" s="231">
        <f>IF(E18="","",VLOOKUP(E18,'[2]Athleten 2013'!A$1:G$999,7,FALSE))</f>
      </c>
      <c r="D18" s="229">
        <f>IF(E18="","",VLOOKUP(E18,'[2]Athleten 2013'!A$1:G$999,3,FALSE))</f>
      </c>
      <c r="E18" s="26"/>
      <c r="F18" s="27"/>
      <c r="G18" s="144"/>
      <c r="H18" s="28"/>
      <c r="I18" s="146"/>
      <c r="J18" s="28"/>
      <c r="K18" s="146"/>
      <c r="L18" s="28"/>
      <c r="M18" s="148">
        <f t="shared" si="1"/>
      </c>
      <c r="N18" s="29"/>
      <c r="O18" s="144"/>
      <c r="P18" s="28"/>
      <c r="Q18" s="146"/>
      <c r="R18" s="28"/>
      <c r="S18" s="146"/>
      <c r="T18" s="28"/>
      <c r="U18" s="148">
        <f t="shared" si="2"/>
      </c>
      <c r="V18" s="29"/>
      <c r="W18" s="150">
        <f t="shared" si="3"/>
      </c>
      <c r="X18" s="30">
        <f t="shared" si="20"/>
      </c>
      <c r="Y18" s="30">
        <f t="shared" si="4"/>
      </c>
      <c r="Z18" s="31"/>
      <c r="AA18" s="50">
        <f t="shared" si="21"/>
        <v>0</v>
      </c>
      <c r="AB18" s="73">
        <f t="shared" si="22"/>
      </c>
      <c r="AC18" s="68">
        <f t="shared" si="5"/>
      </c>
      <c r="AD18" s="72">
        <f t="shared" si="6"/>
      </c>
      <c r="AE18" s="72">
        <f t="shared" si="7"/>
      </c>
      <c r="AF18" s="112">
        <f t="shared" si="23"/>
      </c>
      <c r="AG18" s="51">
        <f t="shared" si="24"/>
      </c>
      <c r="AH18" s="99"/>
      <c r="AI18" s="164">
        <f t="shared" si="25"/>
      </c>
      <c r="AJ18" s="113">
        <f t="shared" si="26"/>
      </c>
      <c r="AK18" s="114">
        <f ca="1" t="shared" si="27"/>
      </c>
      <c r="AL18" s="115">
        <f ca="1" t="shared" si="28"/>
      </c>
      <c r="AM18" s="182">
        <f t="shared" si="8"/>
        <v>0</v>
      </c>
      <c r="AN18" s="178">
        <f ca="1" t="shared" si="29"/>
      </c>
      <c r="AO18" s="116">
        <f t="shared" si="9"/>
        <v>0</v>
      </c>
      <c r="AP18" s="117">
        <f t="shared" si="10"/>
        <v>0</v>
      </c>
      <c r="AQ18" s="117">
        <f t="shared" si="11"/>
        <v>0</v>
      </c>
      <c r="AR18" s="118">
        <f t="shared" si="12"/>
      </c>
      <c r="AS18" s="123">
        <f t="shared" si="30"/>
      </c>
      <c r="AT18" s="152">
        <f t="shared" si="13"/>
        <v>0</v>
      </c>
      <c r="AU18" s="153">
        <f t="shared" si="14"/>
        <v>0</v>
      </c>
      <c r="AV18" s="153">
        <f t="shared" si="15"/>
        <v>0</v>
      </c>
      <c r="AW18" s="118">
        <f t="shared" si="16"/>
      </c>
      <c r="AX18" s="123">
        <f t="shared" si="31"/>
      </c>
      <c r="AY18" s="184">
        <f t="shared" si="17"/>
      </c>
      <c r="AZ18" s="122">
        <f t="shared" si="18"/>
      </c>
      <c r="BA18" s="188">
        <f t="shared" si="19"/>
      </c>
    </row>
    <row r="19" spans="1:53" ht="15.75" customHeight="1">
      <c r="A19" s="111">
        <v>13</v>
      </c>
      <c r="B19" s="227">
        <f>IF(E19="","",VLOOKUP(E19,'[2]Athleten 2013'!A$1:G$999,2,FALSE))</f>
      </c>
      <c r="C19" s="231">
        <f>IF(E19="","",VLOOKUP(E19,'[2]Athleten 2013'!A$1:G$999,7,FALSE))</f>
      </c>
      <c r="D19" s="229">
        <f>IF(E19="","",VLOOKUP(E19,'[2]Athleten 2013'!A$1:G$999,3,FALSE))</f>
      </c>
      <c r="E19" s="26"/>
      <c r="F19" s="27"/>
      <c r="G19" s="144"/>
      <c r="H19" s="28"/>
      <c r="I19" s="146"/>
      <c r="J19" s="28"/>
      <c r="K19" s="146"/>
      <c r="L19" s="28"/>
      <c r="M19" s="148">
        <f t="shared" si="1"/>
      </c>
      <c r="N19" s="29"/>
      <c r="O19" s="144"/>
      <c r="P19" s="28"/>
      <c r="Q19" s="146"/>
      <c r="R19" s="28"/>
      <c r="S19" s="146"/>
      <c r="T19" s="28"/>
      <c r="U19" s="148">
        <f t="shared" si="2"/>
      </c>
      <c r="V19" s="29"/>
      <c r="W19" s="150">
        <f t="shared" si="3"/>
      </c>
      <c r="X19" s="30">
        <f t="shared" si="20"/>
      </c>
      <c r="Y19" s="30">
        <f t="shared" si="4"/>
      </c>
      <c r="Z19" s="31"/>
      <c r="AA19" s="50">
        <f t="shared" si="21"/>
        <v>0</v>
      </c>
      <c r="AB19" s="73">
        <f t="shared" si="22"/>
      </c>
      <c r="AC19" s="68">
        <f t="shared" si="5"/>
      </c>
      <c r="AD19" s="72">
        <f t="shared" si="6"/>
      </c>
      <c r="AE19" s="72">
        <f t="shared" si="7"/>
      </c>
      <c r="AF19" s="112">
        <f t="shared" si="23"/>
      </c>
      <c r="AG19" s="51">
        <f t="shared" si="24"/>
      </c>
      <c r="AH19" s="99"/>
      <c r="AI19" s="164">
        <f t="shared" si="25"/>
      </c>
      <c r="AJ19" s="113">
        <f t="shared" si="26"/>
      </c>
      <c r="AK19" s="114">
        <f ca="1" t="shared" si="27"/>
      </c>
      <c r="AL19" s="115">
        <f ca="1" t="shared" si="28"/>
      </c>
      <c r="AM19" s="182">
        <f t="shared" si="8"/>
        <v>0</v>
      </c>
      <c r="AN19" s="178">
        <f ca="1" t="shared" si="29"/>
      </c>
      <c r="AO19" s="116">
        <f t="shared" si="9"/>
        <v>0</v>
      </c>
      <c r="AP19" s="117">
        <f t="shared" si="10"/>
        <v>0</v>
      </c>
      <c r="AQ19" s="117">
        <f t="shared" si="11"/>
        <v>0</v>
      </c>
      <c r="AR19" s="118">
        <f t="shared" si="12"/>
      </c>
      <c r="AS19" s="123">
        <f t="shared" si="30"/>
      </c>
      <c r="AT19" s="152">
        <f t="shared" si="13"/>
        <v>0</v>
      </c>
      <c r="AU19" s="153">
        <f t="shared" si="14"/>
        <v>0</v>
      </c>
      <c r="AV19" s="153">
        <f t="shared" si="15"/>
        <v>0</v>
      </c>
      <c r="AW19" s="118">
        <f t="shared" si="16"/>
      </c>
      <c r="AX19" s="123">
        <f t="shared" si="31"/>
      </c>
      <c r="AY19" s="184">
        <f t="shared" si="17"/>
      </c>
      <c r="AZ19" s="122">
        <f t="shared" si="18"/>
      </c>
      <c r="BA19" s="188">
        <f t="shared" si="19"/>
      </c>
    </row>
    <row r="20" spans="1:53" ht="15.75" customHeight="1">
      <c r="A20" s="111">
        <v>14</v>
      </c>
      <c r="B20" s="227">
        <f>IF(E20="","",VLOOKUP(E20,'[2]Athleten 2013'!A$1:G$999,2,FALSE))</f>
      </c>
      <c r="C20" s="231">
        <f>IF(E20="","",VLOOKUP(E20,'[2]Athleten 2013'!A$1:G$999,7,FALSE))</f>
      </c>
      <c r="D20" s="229">
        <f>IF(E20="","",VLOOKUP(E20,'[2]Athleten 2013'!A$1:G$999,3,FALSE))</f>
      </c>
      <c r="E20" s="26"/>
      <c r="F20" s="27"/>
      <c r="G20" s="144"/>
      <c r="H20" s="28"/>
      <c r="I20" s="146"/>
      <c r="J20" s="28"/>
      <c r="K20" s="146"/>
      <c r="L20" s="28"/>
      <c r="M20" s="148">
        <f t="shared" si="1"/>
      </c>
      <c r="N20" s="29"/>
      <c r="O20" s="144"/>
      <c r="P20" s="28"/>
      <c r="Q20" s="146"/>
      <c r="R20" s="28"/>
      <c r="S20" s="146"/>
      <c r="T20" s="28"/>
      <c r="U20" s="148">
        <f t="shared" si="2"/>
      </c>
      <c r="V20" s="29"/>
      <c r="W20" s="150">
        <f t="shared" si="3"/>
      </c>
      <c r="X20" s="30">
        <f t="shared" si="20"/>
      </c>
      <c r="Y20" s="30">
        <f t="shared" si="4"/>
      </c>
      <c r="Z20" s="31"/>
      <c r="AA20" s="50">
        <f t="shared" si="21"/>
        <v>0</v>
      </c>
      <c r="AB20" s="73">
        <f t="shared" si="22"/>
      </c>
      <c r="AC20" s="68">
        <f t="shared" si="5"/>
      </c>
      <c r="AD20" s="72">
        <f t="shared" si="6"/>
      </c>
      <c r="AE20" s="72">
        <f t="shared" si="7"/>
      </c>
      <c r="AF20" s="112">
        <f t="shared" si="23"/>
      </c>
      <c r="AG20" s="51">
        <f t="shared" si="24"/>
      </c>
      <c r="AH20" s="99"/>
      <c r="AI20" s="164">
        <f t="shared" si="25"/>
      </c>
      <c r="AJ20" s="113">
        <f t="shared" si="26"/>
      </c>
      <c r="AK20" s="114">
        <f ca="1" t="shared" si="27"/>
      </c>
      <c r="AL20" s="115">
        <f ca="1" t="shared" si="28"/>
      </c>
      <c r="AM20" s="182">
        <f t="shared" si="8"/>
        <v>0</v>
      </c>
      <c r="AN20" s="178">
        <f ca="1" t="shared" si="29"/>
      </c>
      <c r="AO20" s="116">
        <f t="shared" si="9"/>
        <v>0</v>
      </c>
      <c r="AP20" s="117">
        <f t="shared" si="10"/>
        <v>0</v>
      </c>
      <c r="AQ20" s="117">
        <f t="shared" si="11"/>
        <v>0</v>
      </c>
      <c r="AR20" s="118">
        <f t="shared" si="12"/>
      </c>
      <c r="AS20" s="123">
        <f t="shared" si="30"/>
      </c>
      <c r="AT20" s="152">
        <f t="shared" si="13"/>
        <v>0</v>
      </c>
      <c r="AU20" s="153">
        <f t="shared" si="14"/>
        <v>0</v>
      </c>
      <c r="AV20" s="153">
        <f t="shared" si="15"/>
        <v>0</v>
      </c>
      <c r="AW20" s="118">
        <f t="shared" si="16"/>
      </c>
      <c r="AX20" s="123">
        <f t="shared" si="31"/>
      </c>
      <c r="AY20" s="184">
        <f t="shared" si="17"/>
      </c>
      <c r="AZ20" s="122">
        <f t="shared" si="18"/>
      </c>
      <c r="BA20" s="188">
        <f t="shared" si="19"/>
      </c>
    </row>
    <row r="21" spans="1:53" ht="15.75" customHeight="1">
      <c r="A21" s="111">
        <v>15</v>
      </c>
      <c r="B21" s="227">
        <f>IF(E21="","",VLOOKUP(E21,'[2]Athleten 2013'!A$1:G$999,2,FALSE))</f>
      </c>
      <c r="C21" s="231">
        <f>IF(E21="","",VLOOKUP(E21,'[2]Athleten 2013'!A$1:G$999,7,FALSE))</f>
      </c>
      <c r="D21" s="229">
        <f>IF(E21="","",VLOOKUP(E21,'[2]Athleten 2013'!A$1:G$999,3,FALSE))</f>
      </c>
      <c r="E21" s="26"/>
      <c r="F21" s="27"/>
      <c r="G21" s="144"/>
      <c r="H21" s="28"/>
      <c r="I21" s="146"/>
      <c r="J21" s="28"/>
      <c r="K21" s="146"/>
      <c r="L21" s="28"/>
      <c r="M21" s="148">
        <f t="shared" si="1"/>
      </c>
      <c r="N21" s="29"/>
      <c r="O21" s="144"/>
      <c r="P21" s="28"/>
      <c r="Q21" s="146"/>
      <c r="R21" s="28"/>
      <c r="S21" s="146"/>
      <c r="T21" s="28"/>
      <c r="U21" s="148">
        <f t="shared" si="2"/>
      </c>
      <c r="V21" s="29"/>
      <c r="W21" s="150">
        <f t="shared" si="3"/>
      </c>
      <c r="X21" s="30">
        <f t="shared" si="20"/>
      </c>
      <c r="Y21" s="30">
        <f t="shared" si="4"/>
      </c>
      <c r="Z21" s="31"/>
      <c r="AA21" s="50">
        <f t="shared" si="21"/>
        <v>0</v>
      </c>
      <c r="AB21" s="73">
        <f t="shared" si="22"/>
      </c>
      <c r="AC21" s="68">
        <f t="shared" si="5"/>
      </c>
      <c r="AD21" s="72">
        <f t="shared" si="6"/>
      </c>
      <c r="AE21" s="72">
        <f t="shared" si="7"/>
      </c>
      <c r="AF21" s="112">
        <f t="shared" si="23"/>
      </c>
      <c r="AG21" s="51">
        <f t="shared" si="24"/>
      </c>
      <c r="AH21" s="99"/>
      <c r="AI21" s="164">
        <f t="shared" si="25"/>
      </c>
      <c r="AJ21" s="113">
        <f t="shared" si="26"/>
      </c>
      <c r="AK21" s="114">
        <f ca="1" t="shared" si="27"/>
      </c>
      <c r="AL21" s="115">
        <f ca="1" t="shared" si="28"/>
      </c>
      <c r="AM21" s="182">
        <f t="shared" si="8"/>
        <v>0</v>
      </c>
      <c r="AN21" s="178">
        <f ca="1" t="shared" si="29"/>
      </c>
      <c r="AO21" s="116">
        <f t="shared" si="9"/>
        <v>0</v>
      </c>
      <c r="AP21" s="117">
        <f t="shared" si="10"/>
        <v>0</v>
      </c>
      <c r="AQ21" s="117">
        <f t="shared" si="11"/>
        <v>0</v>
      </c>
      <c r="AR21" s="118">
        <f t="shared" si="12"/>
      </c>
      <c r="AS21" s="123">
        <f t="shared" si="30"/>
      </c>
      <c r="AT21" s="152">
        <f t="shared" si="13"/>
        <v>0</v>
      </c>
      <c r="AU21" s="153">
        <f t="shared" si="14"/>
        <v>0</v>
      </c>
      <c r="AV21" s="153">
        <f t="shared" si="15"/>
        <v>0</v>
      </c>
      <c r="AW21" s="118">
        <f t="shared" si="16"/>
      </c>
      <c r="AX21" s="123">
        <f t="shared" si="31"/>
      </c>
      <c r="AY21" s="184">
        <f t="shared" si="17"/>
      </c>
      <c r="AZ21" s="122">
        <f t="shared" si="18"/>
      </c>
      <c r="BA21" s="188">
        <f t="shared" si="19"/>
      </c>
    </row>
    <row r="22" spans="1:53" ht="15.75" customHeight="1">
      <c r="A22" s="111">
        <v>16</v>
      </c>
      <c r="B22" s="227">
        <f>IF(E22="","",VLOOKUP(E22,'[2]Athleten 2013'!A$1:G$999,2,FALSE))</f>
      </c>
      <c r="C22" s="231">
        <f>IF(E22="","",VLOOKUP(E22,'[2]Athleten 2013'!A$1:G$999,7,FALSE))</f>
      </c>
      <c r="D22" s="229">
        <f>IF(E22="","",VLOOKUP(E22,'[2]Athleten 2013'!A$1:G$999,3,FALSE))</f>
      </c>
      <c r="E22" s="26"/>
      <c r="F22" s="27"/>
      <c r="G22" s="144"/>
      <c r="H22" s="28"/>
      <c r="I22" s="146"/>
      <c r="J22" s="28"/>
      <c r="K22" s="146"/>
      <c r="L22" s="28"/>
      <c r="M22" s="148">
        <f t="shared" si="1"/>
      </c>
      <c r="N22" s="29"/>
      <c r="O22" s="144"/>
      <c r="P22" s="28"/>
      <c r="Q22" s="146"/>
      <c r="R22" s="28"/>
      <c r="S22" s="146"/>
      <c r="T22" s="28"/>
      <c r="U22" s="148">
        <f t="shared" si="2"/>
      </c>
      <c r="V22" s="29"/>
      <c r="W22" s="150">
        <f t="shared" si="3"/>
      </c>
      <c r="X22" s="30">
        <f t="shared" si="20"/>
      </c>
      <c r="Y22" s="30">
        <f t="shared" si="4"/>
      </c>
      <c r="Z22" s="31"/>
      <c r="AA22" s="50">
        <f t="shared" si="21"/>
        <v>0</v>
      </c>
      <c r="AB22" s="73">
        <f t="shared" si="22"/>
      </c>
      <c r="AC22" s="68">
        <f t="shared" si="5"/>
      </c>
      <c r="AD22" s="72">
        <f t="shared" si="6"/>
      </c>
      <c r="AE22" s="72">
        <f t="shared" si="7"/>
      </c>
      <c r="AF22" s="112">
        <f t="shared" si="23"/>
      </c>
      <c r="AG22" s="51">
        <f t="shared" si="24"/>
      </c>
      <c r="AH22" s="99"/>
      <c r="AI22" s="164">
        <f t="shared" si="25"/>
      </c>
      <c r="AJ22" s="113">
        <f t="shared" si="26"/>
      </c>
      <c r="AK22" s="114">
        <f ca="1" t="shared" si="27"/>
      </c>
      <c r="AL22" s="115">
        <f ca="1" t="shared" si="28"/>
      </c>
      <c r="AM22" s="182">
        <f t="shared" si="8"/>
        <v>0</v>
      </c>
      <c r="AN22" s="178">
        <f ca="1" t="shared" si="29"/>
      </c>
      <c r="AO22" s="116">
        <f t="shared" si="9"/>
        <v>0</v>
      </c>
      <c r="AP22" s="117">
        <f t="shared" si="10"/>
        <v>0</v>
      </c>
      <c r="AQ22" s="117">
        <f t="shared" si="11"/>
        <v>0</v>
      </c>
      <c r="AR22" s="118">
        <f t="shared" si="12"/>
      </c>
      <c r="AS22" s="123">
        <f t="shared" si="30"/>
      </c>
      <c r="AT22" s="152">
        <f t="shared" si="13"/>
        <v>0</v>
      </c>
      <c r="AU22" s="153">
        <f t="shared" si="14"/>
        <v>0</v>
      </c>
      <c r="AV22" s="153">
        <f t="shared" si="15"/>
        <v>0</v>
      </c>
      <c r="AW22" s="118">
        <f t="shared" si="16"/>
      </c>
      <c r="AX22" s="123">
        <f t="shared" si="31"/>
      </c>
      <c r="AY22" s="184">
        <f t="shared" si="17"/>
      </c>
      <c r="AZ22" s="122">
        <f t="shared" si="18"/>
      </c>
      <c r="BA22" s="188">
        <f t="shared" si="19"/>
      </c>
    </row>
    <row r="23" spans="1:53" ht="15.75" customHeight="1">
      <c r="A23" s="111">
        <v>17</v>
      </c>
      <c r="B23" s="227">
        <f>IF(E23="","",VLOOKUP(E23,'[2]Athleten 2013'!A$1:G$999,2,FALSE))</f>
      </c>
      <c r="C23" s="231">
        <f>IF(E23="","",VLOOKUP(E23,'[2]Athleten 2013'!A$1:G$999,7,FALSE))</f>
      </c>
      <c r="D23" s="229">
        <f>IF(E23="","",VLOOKUP(E23,'[2]Athleten 2013'!A$1:G$999,3,FALSE))</f>
      </c>
      <c r="E23" s="26"/>
      <c r="F23" s="27"/>
      <c r="G23" s="144"/>
      <c r="H23" s="28"/>
      <c r="I23" s="146"/>
      <c r="J23" s="28"/>
      <c r="K23" s="146"/>
      <c r="L23" s="28"/>
      <c r="M23" s="148">
        <f t="shared" si="1"/>
      </c>
      <c r="N23" s="29"/>
      <c r="O23" s="144"/>
      <c r="P23" s="28"/>
      <c r="Q23" s="146"/>
      <c r="R23" s="28"/>
      <c r="S23" s="146"/>
      <c r="T23" s="28"/>
      <c r="U23" s="148">
        <f t="shared" si="2"/>
      </c>
      <c r="V23" s="29"/>
      <c r="W23" s="150">
        <f t="shared" si="3"/>
      </c>
      <c r="X23" s="30">
        <f t="shared" si="20"/>
      </c>
      <c r="Y23" s="30">
        <f t="shared" si="4"/>
      </c>
      <c r="Z23" s="31"/>
      <c r="AA23" s="50">
        <f t="shared" si="21"/>
        <v>0</v>
      </c>
      <c r="AB23" s="73">
        <f t="shared" si="22"/>
      </c>
      <c r="AC23" s="68">
        <f t="shared" si="5"/>
      </c>
      <c r="AD23" s="72">
        <f t="shared" si="6"/>
      </c>
      <c r="AE23" s="72">
        <f t="shared" si="7"/>
      </c>
      <c r="AF23" s="112">
        <f t="shared" si="23"/>
      </c>
      <c r="AG23" s="51">
        <f t="shared" si="24"/>
      </c>
      <c r="AH23" s="99"/>
      <c r="AI23" s="164">
        <f t="shared" si="25"/>
      </c>
      <c r="AJ23" s="113">
        <f t="shared" si="26"/>
      </c>
      <c r="AK23" s="114">
        <f ca="1" t="shared" si="27"/>
      </c>
      <c r="AL23" s="115">
        <f ca="1" t="shared" si="28"/>
      </c>
      <c r="AM23" s="182">
        <f t="shared" si="8"/>
        <v>0</v>
      </c>
      <c r="AN23" s="178">
        <f ca="1" t="shared" si="29"/>
      </c>
      <c r="AO23" s="116">
        <f t="shared" si="9"/>
        <v>0</v>
      </c>
      <c r="AP23" s="117">
        <f t="shared" si="10"/>
        <v>0</v>
      </c>
      <c r="AQ23" s="117">
        <f t="shared" si="11"/>
        <v>0</v>
      </c>
      <c r="AR23" s="118">
        <f t="shared" si="12"/>
      </c>
      <c r="AS23" s="123">
        <f t="shared" si="30"/>
      </c>
      <c r="AT23" s="152">
        <f t="shared" si="13"/>
        <v>0</v>
      </c>
      <c r="AU23" s="153">
        <f t="shared" si="14"/>
        <v>0</v>
      </c>
      <c r="AV23" s="153">
        <f t="shared" si="15"/>
        <v>0</v>
      </c>
      <c r="AW23" s="118">
        <f t="shared" si="16"/>
      </c>
      <c r="AX23" s="123">
        <f t="shared" si="31"/>
      </c>
      <c r="AY23" s="184">
        <f t="shared" si="17"/>
      </c>
      <c r="AZ23" s="122">
        <f t="shared" si="18"/>
      </c>
      <c r="BA23" s="188">
        <f t="shared" si="19"/>
      </c>
    </row>
    <row r="24" spans="1:53" ht="15.75" customHeight="1">
      <c r="A24" s="111">
        <v>18</v>
      </c>
      <c r="B24" s="227">
        <f>IF(E24="","",VLOOKUP(E24,'[2]Athleten 2013'!A$1:G$999,2,FALSE))</f>
      </c>
      <c r="C24" s="231">
        <f>IF(E24="","",VLOOKUP(E24,'[2]Athleten 2013'!A$1:G$999,7,FALSE))</f>
      </c>
      <c r="D24" s="229">
        <f>IF(E24="","",VLOOKUP(E24,'[2]Athleten 2013'!A$1:G$999,3,FALSE))</f>
      </c>
      <c r="E24" s="26"/>
      <c r="F24" s="27"/>
      <c r="G24" s="144"/>
      <c r="H24" s="28"/>
      <c r="I24" s="146"/>
      <c r="J24" s="28"/>
      <c r="K24" s="146"/>
      <c r="L24" s="28"/>
      <c r="M24" s="148">
        <f t="shared" si="1"/>
      </c>
      <c r="N24" s="29"/>
      <c r="O24" s="144"/>
      <c r="P24" s="28"/>
      <c r="Q24" s="146"/>
      <c r="R24" s="28"/>
      <c r="S24" s="146"/>
      <c r="T24" s="28"/>
      <c r="U24" s="148">
        <f t="shared" si="2"/>
      </c>
      <c r="V24" s="29"/>
      <c r="W24" s="150">
        <f t="shared" si="3"/>
      </c>
      <c r="X24" s="30">
        <f t="shared" si="20"/>
      </c>
      <c r="Y24" s="30">
        <f t="shared" si="4"/>
      </c>
      <c r="Z24" s="31"/>
      <c r="AA24" s="50">
        <f t="shared" si="21"/>
        <v>0</v>
      </c>
      <c r="AB24" s="73">
        <f t="shared" si="22"/>
      </c>
      <c r="AC24" s="68">
        <f t="shared" si="5"/>
      </c>
      <c r="AD24" s="72">
        <f t="shared" si="6"/>
      </c>
      <c r="AE24" s="72">
        <f t="shared" si="7"/>
      </c>
      <c r="AF24" s="112">
        <f t="shared" si="23"/>
      </c>
      <c r="AG24" s="51">
        <f t="shared" si="24"/>
      </c>
      <c r="AH24" s="99"/>
      <c r="AI24" s="164">
        <f t="shared" si="25"/>
      </c>
      <c r="AJ24" s="113">
        <f t="shared" si="26"/>
      </c>
      <c r="AK24" s="114">
        <f ca="1" t="shared" si="27"/>
      </c>
      <c r="AL24" s="115">
        <f ca="1" t="shared" si="28"/>
      </c>
      <c r="AM24" s="182">
        <f t="shared" si="8"/>
        <v>0</v>
      </c>
      <c r="AN24" s="178">
        <f ca="1" t="shared" si="29"/>
      </c>
      <c r="AO24" s="116">
        <f t="shared" si="9"/>
        <v>0</v>
      </c>
      <c r="AP24" s="117">
        <f t="shared" si="10"/>
        <v>0</v>
      </c>
      <c r="AQ24" s="117">
        <f t="shared" si="11"/>
        <v>0</v>
      </c>
      <c r="AR24" s="118">
        <f t="shared" si="12"/>
      </c>
      <c r="AS24" s="123">
        <f t="shared" si="30"/>
      </c>
      <c r="AT24" s="152">
        <f t="shared" si="13"/>
        <v>0</v>
      </c>
      <c r="AU24" s="153">
        <f t="shared" si="14"/>
        <v>0</v>
      </c>
      <c r="AV24" s="153">
        <f t="shared" si="15"/>
        <v>0</v>
      </c>
      <c r="AW24" s="118">
        <f t="shared" si="16"/>
      </c>
      <c r="AX24" s="123">
        <f t="shared" si="31"/>
      </c>
      <c r="AY24" s="184">
        <f t="shared" si="17"/>
      </c>
      <c r="AZ24" s="122">
        <f t="shared" si="18"/>
      </c>
      <c r="BA24" s="188">
        <f t="shared" si="19"/>
      </c>
    </row>
    <row r="25" spans="1:53" ht="15.75" customHeight="1">
      <c r="A25" s="111">
        <v>19</v>
      </c>
      <c r="B25" s="227">
        <f>IF(E25="","",VLOOKUP(E25,'[2]Athleten 2013'!A$1:G$999,2,FALSE))</f>
      </c>
      <c r="C25" s="231">
        <f>IF(E25="","",VLOOKUP(E25,'[2]Athleten 2013'!A$1:G$999,7,FALSE))</f>
      </c>
      <c r="D25" s="229">
        <f>IF(E25="","",VLOOKUP(E25,'[2]Athleten 2013'!A$1:G$999,3,FALSE))</f>
      </c>
      <c r="E25" s="26"/>
      <c r="F25" s="27"/>
      <c r="G25" s="144"/>
      <c r="H25" s="28"/>
      <c r="I25" s="146"/>
      <c r="J25" s="28"/>
      <c r="K25" s="146"/>
      <c r="L25" s="28"/>
      <c r="M25" s="148">
        <f t="shared" si="1"/>
      </c>
      <c r="N25" s="29"/>
      <c r="O25" s="144"/>
      <c r="P25" s="28"/>
      <c r="Q25" s="146"/>
      <c r="R25" s="28"/>
      <c r="S25" s="146"/>
      <c r="T25" s="28"/>
      <c r="U25" s="148">
        <f t="shared" si="2"/>
      </c>
      <c r="V25" s="29"/>
      <c r="W25" s="150">
        <f t="shared" si="3"/>
      </c>
      <c r="X25" s="30">
        <f t="shared" si="20"/>
      </c>
      <c r="Y25" s="30">
        <f t="shared" si="4"/>
      </c>
      <c r="Z25" s="31"/>
      <c r="AA25" s="50">
        <f t="shared" si="21"/>
        <v>0</v>
      </c>
      <c r="AB25" s="73">
        <f t="shared" si="22"/>
      </c>
      <c r="AC25" s="68">
        <f t="shared" si="5"/>
      </c>
      <c r="AD25" s="72">
        <f t="shared" si="6"/>
      </c>
      <c r="AE25" s="72">
        <f t="shared" si="7"/>
      </c>
      <c r="AF25" s="112">
        <f t="shared" si="23"/>
      </c>
      <c r="AG25" s="51">
        <f t="shared" si="24"/>
      </c>
      <c r="AH25" s="99"/>
      <c r="AI25" s="164">
        <f t="shared" si="25"/>
      </c>
      <c r="AJ25" s="113">
        <f t="shared" si="26"/>
      </c>
      <c r="AK25" s="114">
        <f ca="1" t="shared" si="27"/>
      </c>
      <c r="AL25" s="115">
        <f ca="1" t="shared" si="28"/>
      </c>
      <c r="AM25" s="182">
        <f t="shared" si="8"/>
        <v>0</v>
      </c>
      <c r="AN25" s="178">
        <f ca="1" t="shared" si="29"/>
      </c>
      <c r="AO25" s="116">
        <f t="shared" si="9"/>
        <v>0</v>
      </c>
      <c r="AP25" s="117">
        <f t="shared" si="10"/>
        <v>0</v>
      </c>
      <c r="AQ25" s="117">
        <f t="shared" si="11"/>
        <v>0</v>
      </c>
      <c r="AR25" s="118">
        <f t="shared" si="12"/>
      </c>
      <c r="AS25" s="123">
        <f t="shared" si="30"/>
      </c>
      <c r="AT25" s="152">
        <f t="shared" si="13"/>
        <v>0</v>
      </c>
      <c r="AU25" s="153">
        <f t="shared" si="14"/>
        <v>0</v>
      </c>
      <c r="AV25" s="153">
        <f t="shared" si="15"/>
        <v>0</v>
      </c>
      <c r="AW25" s="118">
        <f t="shared" si="16"/>
      </c>
      <c r="AX25" s="123">
        <f t="shared" si="31"/>
      </c>
      <c r="AY25" s="184">
        <f t="shared" si="17"/>
      </c>
      <c r="AZ25" s="122">
        <f t="shared" si="18"/>
      </c>
      <c r="BA25" s="188">
        <f t="shared" si="19"/>
      </c>
    </row>
    <row r="26" spans="1:53" ht="15.75" customHeight="1" thickBot="1">
      <c r="A26" s="124">
        <v>20</v>
      </c>
      <c r="B26" s="227">
        <f>IF(E26="","",VLOOKUP(E26,'[2]Athleten 2013'!A$1:G$999,2,FALSE))</f>
      </c>
      <c r="C26" s="232">
        <f>IF(E26="","",VLOOKUP(E26,'[2]Athleten 2013'!A$1:G$999,7,FALSE))</f>
      </c>
      <c r="D26" s="229">
        <f>IF(E26="","",VLOOKUP(E26,'[2]Athleten 2013'!A$1:G$999,3,FALSE))</f>
      </c>
      <c r="E26" s="33"/>
      <c r="F26" s="34"/>
      <c r="G26" s="145"/>
      <c r="H26" s="35"/>
      <c r="I26" s="146"/>
      <c r="J26" s="35"/>
      <c r="K26" s="147"/>
      <c r="L26" s="35"/>
      <c r="M26" s="149">
        <f t="shared" si="1"/>
      </c>
      <c r="N26" s="36"/>
      <c r="O26" s="145"/>
      <c r="P26" s="35"/>
      <c r="Q26" s="147"/>
      <c r="R26" s="35"/>
      <c r="S26" s="147"/>
      <c r="T26" s="35"/>
      <c r="U26" s="149">
        <f t="shared" si="2"/>
      </c>
      <c r="V26" s="36"/>
      <c r="W26" s="151">
        <f t="shared" si="3"/>
      </c>
      <c r="X26" s="37">
        <f t="shared" si="20"/>
      </c>
      <c r="Y26" s="37">
        <f t="shared" si="4"/>
      </c>
      <c r="Z26" s="38"/>
      <c r="AA26" s="50">
        <f t="shared" si="21"/>
        <v>0</v>
      </c>
      <c r="AB26" s="73">
        <f t="shared" si="22"/>
      </c>
      <c r="AC26" s="68">
        <f t="shared" si="5"/>
      </c>
      <c r="AD26" s="72">
        <f t="shared" si="6"/>
      </c>
      <c r="AE26" s="72">
        <f t="shared" si="7"/>
      </c>
      <c r="AF26" s="112">
        <f t="shared" si="23"/>
      </c>
      <c r="AG26" s="51">
        <f t="shared" si="24"/>
      </c>
      <c r="AH26" s="99"/>
      <c r="AI26" s="165">
        <f t="shared" si="25"/>
      </c>
      <c r="AJ26" s="166">
        <f t="shared" si="26"/>
      </c>
      <c r="AK26" s="167">
        <f ca="1" t="shared" si="27"/>
      </c>
      <c r="AL26" s="168">
        <f ca="1" t="shared" si="28"/>
      </c>
      <c r="AM26" s="183">
        <f t="shared" si="8"/>
        <v>0</v>
      </c>
      <c r="AN26" s="179">
        <f ca="1" t="shared" si="29"/>
      </c>
      <c r="AO26" s="169">
        <f t="shared" si="9"/>
        <v>0</v>
      </c>
      <c r="AP26" s="170">
        <f t="shared" si="10"/>
        <v>0</v>
      </c>
      <c r="AQ26" s="170">
        <f t="shared" si="11"/>
        <v>0</v>
      </c>
      <c r="AR26" s="125">
        <f t="shared" si="12"/>
      </c>
      <c r="AS26" s="126">
        <f t="shared" si="30"/>
      </c>
      <c r="AT26" s="171">
        <f t="shared" si="13"/>
        <v>0</v>
      </c>
      <c r="AU26" s="172">
        <f t="shared" si="14"/>
        <v>0</v>
      </c>
      <c r="AV26" s="172">
        <f t="shared" si="15"/>
        <v>0</v>
      </c>
      <c r="AW26" s="125">
        <f t="shared" si="16"/>
      </c>
      <c r="AX26" s="126">
        <f t="shared" si="31"/>
      </c>
      <c r="AY26" s="185">
        <f t="shared" si="17"/>
      </c>
      <c r="AZ26" s="192">
        <f t="shared" si="18"/>
      </c>
      <c r="BA26" s="190">
        <f t="shared" si="19"/>
      </c>
    </row>
    <row r="27" spans="1:53" ht="16.5" customHeight="1">
      <c r="A27" s="247" t="s">
        <v>34</v>
      </c>
      <c r="B27" s="249"/>
      <c r="C27" s="247" t="s">
        <v>35</v>
      </c>
      <c r="D27" s="248"/>
      <c r="E27" s="248"/>
      <c r="F27" s="249"/>
      <c r="G27" s="247" t="s">
        <v>35</v>
      </c>
      <c r="H27" s="248"/>
      <c r="I27" s="248"/>
      <c r="J27" s="248"/>
      <c r="K27" s="248"/>
      <c r="L27" s="248"/>
      <c r="M27" s="248"/>
      <c r="N27" s="249"/>
      <c r="O27" s="247" t="s">
        <v>36</v>
      </c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9"/>
      <c r="AA27" s="52"/>
      <c r="AB27" s="52"/>
      <c r="AC27" s="52"/>
      <c r="AD27" s="52"/>
      <c r="AE27" s="52"/>
      <c r="AF27" s="52"/>
      <c r="AG27" s="52"/>
      <c r="AH27" s="99"/>
      <c r="AI27" s="127"/>
      <c r="AJ27" s="127"/>
      <c r="AK27" s="127"/>
      <c r="AL27" s="127"/>
      <c r="AM27" s="56"/>
      <c r="AN27" s="99"/>
      <c r="AO27" s="99"/>
      <c r="AP27" s="99"/>
      <c r="AQ27" s="99"/>
      <c r="AR27" s="128"/>
      <c r="AS27" s="128"/>
      <c r="AT27" s="99"/>
      <c r="AU27" s="99"/>
      <c r="AV27" s="99"/>
      <c r="AW27" s="154"/>
      <c r="AX27" s="154"/>
      <c r="AY27" s="56"/>
      <c r="AZ27" s="56"/>
      <c r="BA27" s="56"/>
    </row>
    <row r="28" spans="1:53" ht="13.5" customHeight="1">
      <c r="A28" s="260"/>
      <c r="B28" s="246"/>
      <c r="C28" s="244"/>
      <c r="D28" s="245"/>
      <c r="E28" s="245"/>
      <c r="F28" s="246"/>
      <c r="G28" s="244"/>
      <c r="H28" s="245"/>
      <c r="I28" s="245"/>
      <c r="J28" s="245"/>
      <c r="K28" s="245"/>
      <c r="L28" s="245"/>
      <c r="M28" s="245"/>
      <c r="N28" s="246"/>
      <c r="O28" s="253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5"/>
      <c r="AA28" s="53"/>
      <c r="AB28" s="53"/>
      <c r="AC28" s="53"/>
      <c r="AD28" s="53"/>
      <c r="AE28" s="53"/>
      <c r="AF28" s="53"/>
      <c r="AG28" s="53"/>
      <c r="AH28" s="99"/>
      <c r="AI28" s="127"/>
      <c r="AJ28" s="127"/>
      <c r="AK28" s="127"/>
      <c r="AL28" s="127"/>
      <c r="AM28" s="56"/>
      <c r="AN28" s="99"/>
      <c r="AO28" s="99"/>
      <c r="AP28" s="99"/>
      <c r="AQ28" s="99"/>
      <c r="AR28" s="128"/>
      <c r="AS28" s="128"/>
      <c r="AT28" s="99"/>
      <c r="AU28" s="99"/>
      <c r="AV28" s="99"/>
      <c r="AW28" s="128"/>
      <c r="AX28" s="128"/>
      <c r="AY28" s="129"/>
      <c r="AZ28" s="129"/>
      <c r="BA28" s="130"/>
    </row>
    <row r="29" spans="1:53" ht="19.5" customHeight="1">
      <c r="A29" s="260"/>
      <c r="B29" s="246"/>
      <c r="C29" s="244"/>
      <c r="D29" s="245"/>
      <c r="E29" s="245"/>
      <c r="F29" s="246"/>
      <c r="G29" s="244"/>
      <c r="H29" s="245"/>
      <c r="I29" s="245"/>
      <c r="J29" s="245"/>
      <c r="K29" s="245"/>
      <c r="L29" s="245"/>
      <c r="M29" s="245"/>
      <c r="N29" s="246"/>
      <c r="O29" s="253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5"/>
      <c r="AA29" s="53"/>
      <c r="AB29" s="53"/>
      <c r="AC29" s="53"/>
      <c r="AD29" s="53"/>
      <c r="AE29" s="53"/>
      <c r="AF29" s="53"/>
      <c r="AG29" s="53"/>
      <c r="AH29" s="99"/>
      <c r="AI29" s="127"/>
      <c r="AJ29" s="127"/>
      <c r="AK29" s="127"/>
      <c r="AL29" s="127"/>
      <c r="AN29" s="99"/>
      <c r="AO29" s="99"/>
      <c r="AP29" s="99"/>
      <c r="AQ29" s="99"/>
      <c r="AR29" s="128"/>
      <c r="AS29" s="128"/>
      <c r="AT29" s="99"/>
      <c r="AU29" s="99"/>
      <c r="AV29" s="99"/>
      <c r="AW29" s="131"/>
      <c r="AX29" s="131"/>
      <c r="AY29" s="132"/>
      <c r="AZ29" s="132"/>
      <c r="BA29" s="132"/>
    </row>
    <row r="30" spans="1:53" ht="6" customHeight="1" thickBot="1">
      <c r="A30" s="235"/>
      <c r="B30" s="236"/>
      <c r="C30" s="237"/>
      <c r="D30" s="238"/>
      <c r="E30" s="238"/>
      <c r="F30" s="236"/>
      <c r="G30" s="237"/>
      <c r="H30" s="238"/>
      <c r="I30" s="238"/>
      <c r="J30" s="238"/>
      <c r="K30" s="238"/>
      <c r="L30" s="238"/>
      <c r="M30" s="238"/>
      <c r="N30" s="236"/>
      <c r="O30" s="250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2"/>
      <c r="AA30" s="54"/>
      <c r="AB30" s="54"/>
      <c r="AC30" s="54"/>
      <c r="AD30" s="54"/>
      <c r="AE30" s="54"/>
      <c r="AF30" s="54"/>
      <c r="AG30" s="54"/>
      <c r="AH30" s="99"/>
      <c r="AI30" s="127"/>
      <c r="AJ30" s="127"/>
      <c r="AK30" s="127"/>
      <c r="AL30" s="127"/>
      <c r="AN30" s="99"/>
      <c r="AO30" s="99"/>
      <c r="AP30" s="99"/>
      <c r="AQ30" s="99"/>
      <c r="AR30" s="128"/>
      <c r="AS30" s="128"/>
      <c r="AT30" s="99"/>
      <c r="AU30" s="99"/>
      <c r="AV30" s="99"/>
      <c r="AW30" s="128"/>
      <c r="AX30" s="128"/>
      <c r="AY30" s="56"/>
      <c r="AZ30" s="56"/>
      <c r="BA30" s="56"/>
    </row>
    <row r="31" spans="32:50" ht="12">
      <c r="AF31" s="56"/>
      <c r="AG31" s="56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</row>
    <row r="32" spans="40:50" ht="12"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</row>
    <row r="33" spans="40:50" ht="12"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</row>
    <row r="34" spans="40:50" ht="12"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</row>
    <row r="35" spans="40:50" ht="12"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</row>
    <row r="36" spans="40:50" ht="12"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</row>
    <row r="37" spans="40:50" ht="12"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</row>
    <row r="38" spans="40:50" ht="12"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</row>
    <row r="39" spans="40:50" ht="12"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</row>
    <row r="40" spans="40:50" ht="12"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</row>
    <row r="41" spans="40:50" ht="12"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</row>
    <row r="42" spans="40:50" ht="12"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</row>
    <row r="43" spans="40:50" ht="12"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</row>
    <row r="44" spans="40:50" ht="12"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</row>
    <row r="45" spans="40:50" ht="12"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</row>
    <row r="46" spans="40:50" ht="12"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</row>
    <row r="47" spans="40:50" ht="12"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</row>
    <row r="48" spans="40:50" ht="12"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</row>
    <row r="49" spans="40:50" ht="12"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</row>
    <row r="50" spans="40:50" ht="12"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</row>
    <row r="51" spans="40:50" ht="12"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</row>
    <row r="52" spans="40:50" ht="12"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</row>
    <row r="53" spans="40:50" ht="12"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</row>
    <row r="54" spans="40:50" ht="12"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</row>
    <row r="55" spans="40:50" ht="12"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</row>
    <row r="56" spans="40:50" ht="12"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</row>
    <row r="57" spans="40:50" ht="12"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</row>
    <row r="58" spans="40:50" ht="12"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</row>
    <row r="59" spans="40:50" ht="12"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</row>
    <row r="60" spans="40:50" ht="12"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</row>
    <row r="61" spans="40:50" ht="12"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</row>
    <row r="62" spans="40:50" ht="12"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</row>
    <row r="63" spans="40:50" ht="12"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</row>
    <row r="64" spans="40:50" ht="12"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</row>
    <row r="65" spans="40:50" ht="12"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</row>
    <row r="66" spans="40:50" ht="12"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</row>
    <row r="67" spans="40:50" ht="12"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</row>
    <row r="68" spans="40:50" ht="12"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</row>
    <row r="69" spans="40:50" ht="12"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</row>
    <row r="70" spans="40:50" ht="12"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</row>
    <row r="71" spans="40:50" ht="12"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</row>
    <row r="72" spans="40:50" ht="12"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</row>
    <row r="73" spans="40:50" ht="12"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</row>
    <row r="74" spans="40:50" ht="12"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</row>
    <row r="75" spans="40:50" ht="12"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</row>
    <row r="76" spans="40:50" ht="12"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</row>
    <row r="77" spans="40:50" ht="12"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</row>
    <row r="78" spans="40:50" ht="12"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</row>
    <row r="79" spans="40:50" ht="12"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</row>
    <row r="80" spans="40:50" ht="12"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</row>
    <row r="81" spans="40:50" ht="12"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</row>
    <row r="82" spans="40:50" ht="12"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</row>
    <row r="83" spans="40:50" ht="12"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</row>
    <row r="84" spans="40:50" ht="12"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</row>
    <row r="85" spans="40:50" ht="12"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</row>
    <row r="86" spans="40:50" ht="12"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</row>
    <row r="87" spans="40:50" ht="12"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</row>
    <row r="88" spans="40:50" ht="12"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</row>
    <row r="89" spans="40:50" ht="12"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</row>
    <row r="90" spans="40:50" ht="12"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</row>
    <row r="91" spans="40:50" ht="12"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</row>
    <row r="92" spans="40:50" ht="12"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</row>
    <row r="93" spans="40:50" ht="12"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</row>
    <row r="94" spans="40:50" ht="12"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</row>
    <row r="95" spans="40:50" ht="12"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</row>
    <row r="96" spans="40:50" ht="12"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</row>
    <row r="97" spans="40:50" ht="12"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</row>
    <row r="98" spans="40:50" ht="12"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</row>
    <row r="99" spans="40:50" ht="12"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</row>
    <row r="100" spans="40:50" ht="12"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</row>
    <row r="101" spans="40:50" ht="12"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</row>
    <row r="102" spans="40:50" ht="12"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</row>
    <row r="103" spans="40:50" ht="12"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</row>
    <row r="104" spans="40:50" ht="12"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</row>
    <row r="105" spans="40:50" ht="12"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</row>
    <row r="106" spans="40:50" ht="12"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</row>
    <row r="107" spans="40:50" ht="12"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</row>
    <row r="108" spans="40:50" ht="12"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</row>
    <row r="109" spans="40:50" ht="12"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</row>
    <row r="110" spans="40:50" ht="12"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</row>
    <row r="111" spans="40:50" ht="12"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</row>
    <row r="112" spans="40:50" ht="12"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</row>
    <row r="113" spans="40:50" ht="12"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</row>
    <row r="114" spans="40:50" ht="12"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</row>
    <row r="115" spans="40:50" ht="12"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</row>
    <row r="116" spans="40:50" ht="12"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</row>
    <row r="117" spans="40:50" ht="12"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</row>
    <row r="118" spans="40:50" ht="12"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</row>
    <row r="119" spans="40:50" ht="12"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</row>
    <row r="120" spans="40:50" ht="12"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</row>
    <row r="121" spans="40:50" ht="12"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</row>
    <row r="122" spans="40:50" ht="12"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</row>
    <row r="123" spans="40:50" ht="12"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</row>
    <row r="124" spans="40:50" ht="12"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</row>
    <row r="125" spans="40:50" ht="12"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</row>
    <row r="126" spans="40:50" ht="12"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</row>
    <row r="127" spans="40:50" ht="12"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</row>
    <row r="128" spans="40:50" ht="12"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</row>
    <row r="129" spans="40:50" ht="12"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</row>
    <row r="130" spans="40:50" ht="12"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</row>
    <row r="131" spans="40:50" ht="12"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</row>
    <row r="132" spans="40:50" ht="12"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</row>
    <row r="133" spans="40:50" ht="12"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</row>
    <row r="134" spans="40:50" ht="12"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</row>
    <row r="135" spans="40:50" ht="12"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</row>
    <row r="136" spans="40:50" ht="12"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</row>
    <row r="137" spans="40:50" ht="12"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</row>
    <row r="138" spans="40:50" ht="12"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</row>
    <row r="139" spans="40:50" ht="12"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</row>
    <row r="140" spans="40:50" ht="12"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</row>
    <row r="141" spans="40:50" ht="12"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</row>
    <row r="142" spans="40:50" ht="12"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</row>
    <row r="143" spans="40:50" ht="12"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</row>
    <row r="144" spans="40:50" ht="12"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</row>
    <row r="145" spans="40:50" ht="12"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</row>
    <row r="146" spans="40:50" ht="12"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</row>
    <row r="147" spans="40:50" ht="12"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</row>
    <row r="148" spans="40:50" ht="12"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</row>
    <row r="149" spans="40:50" ht="12"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</row>
    <row r="150" spans="40:50" ht="12"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</row>
    <row r="151" spans="40:50" ht="12"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</row>
    <row r="152" spans="40:50" ht="12"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</row>
    <row r="153" spans="40:50" ht="12"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</row>
    <row r="154" spans="40:50" ht="12"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</row>
    <row r="155" spans="40:50" ht="12"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</row>
    <row r="156" spans="40:50" ht="12"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</row>
    <row r="157" spans="40:50" ht="12"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</row>
    <row r="158" spans="40:50" ht="12"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</row>
    <row r="159" spans="40:50" ht="12"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</row>
    <row r="160" spans="40:50" ht="12"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</row>
    <row r="161" spans="40:50" ht="12"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</row>
    <row r="162" spans="40:50" ht="12"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</row>
    <row r="163" spans="40:50" ht="12"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</row>
    <row r="164" spans="40:50" ht="12"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</row>
    <row r="165" spans="40:50" ht="12"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</row>
    <row r="166" spans="40:50" ht="12"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</row>
    <row r="167" spans="40:50" ht="12"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</row>
    <row r="168" spans="40:50" ht="12"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</row>
    <row r="169" spans="40:50" ht="12"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</row>
    <row r="170" spans="40:50" ht="12"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</row>
    <row r="171" spans="40:50" ht="12"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</row>
    <row r="172" spans="40:50" ht="12"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</row>
    <row r="173" spans="40:50" ht="12"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</row>
    <row r="174" spans="40:50" ht="12"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</row>
    <row r="175" spans="40:50" ht="12"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</row>
    <row r="176" spans="40:50" ht="12"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</row>
    <row r="177" spans="40:50" ht="12"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</row>
    <row r="178" spans="40:50" ht="12"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</row>
    <row r="179" spans="40:50" ht="12"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</row>
    <row r="180" spans="40:50" ht="12"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</row>
    <row r="181" spans="40:50" ht="12"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</row>
    <row r="182" spans="40:50" ht="12"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</row>
    <row r="183" spans="40:50" ht="12"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</row>
    <row r="184" spans="40:50" ht="12"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</row>
    <row r="185" spans="40:50" ht="12"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</row>
    <row r="186" spans="40:50" ht="12"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</row>
    <row r="187" spans="40:50" ht="12"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</row>
    <row r="188" spans="40:50" ht="12"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</row>
    <row r="189" spans="40:50" ht="12"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</row>
    <row r="190" spans="40:50" ht="12"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</row>
    <row r="191" spans="40:50" ht="12"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</row>
    <row r="192" spans="40:50" ht="12"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</row>
    <row r="193" spans="40:50" ht="12"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</row>
    <row r="194" spans="40:50" ht="12"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</row>
    <row r="195" spans="40:50" ht="12"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</row>
    <row r="196" spans="40:50" ht="12"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</row>
    <row r="197" spans="40:50" ht="12"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</row>
    <row r="198" spans="40:50" ht="12"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</row>
    <row r="199" spans="40:50" ht="12"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</row>
    <row r="200" spans="40:50" ht="12"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</row>
    <row r="201" spans="40:50" ht="12"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</row>
    <row r="202" spans="40:50" ht="12"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</row>
    <row r="203" spans="40:50" ht="12"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</row>
    <row r="204" spans="40:50" ht="12"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</row>
    <row r="205" spans="40:50" ht="12"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</row>
    <row r="206" spans="40:50" ht="12"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</row>
    <row r="207" spans="40:50" ht="12"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</row>
    <row r="208" spans="40:50" ht="12"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</row>
    <row r="209" spans="40:50" ht="12"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</row>
    <row r="210" spans="40:50" ht="12"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</row>
    <row r="211" spans="40:50" ht="12"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</row>
    <row r="212" spans="40:50" ht="12"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</row>
    <row r="213" spans="40:50" ht="12"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</row>
    <row r="214" spans="40:50" ht="12"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</row>
    <row r="215" spans="40:50" ht="12"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</row>
    <row r="216" spans="40:50" ht="12"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</row>
    <row r="217" spans="40:50" ht="12"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</row>
    <row r="218" spans="40:50" ht="12"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</row>
    <row r="219" spans="40:50" ht="12"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</row>
    <row r="220" spans="40:50" ht="12"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</row>
    <row r="221" spans="40:50" ht="12"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</row>
    <row r="222" spans="40:50" ht="12"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</row>
    <row r="223" spans="40:50" ht="12"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</row>
    <row r="224" spans="40:50" ht="12"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</row>
    <row r="225" spans="40:50" ht="12"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</row>
    <row r="226" spans="40:50" ht="12"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</row>
    <row r="227" spans="40:50" ht="12"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</row>
    <row r="228" spans="40:50" ht="12"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</row>
    <row r="229" spans="40:50" ht="12"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</row>
    <row r="230" spans="40:50" ht="12"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</row>
    <row r="231" spans="40:50" ht="12"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</row>
    <row r="232" spans="40:50" ht="12"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</row>
    <row r="233" spans="40:50" ht="12"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</row>
    <row r="234" spans="40:50" ht="12"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</row>
    <row r="235" spans="40:50" ht="12"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</row>
    <row r="236" spans="40:50" ht="12"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</row>
    <row r="237" spans="40:50" ht="12"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</row>
    <row r="238" spans="40:50" ht="12"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</row>
    <row r="239" spans="40:50" ht="12"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</row>
    <row r="240" spans="40:50" ht="12"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</row>
    <row r="241" spans="40:50" ht="12"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</row>
    <row r="242" spans="40:50" ht="12"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8"/>
    </row>
    <row r="243" spans="40:50" ht="12"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</row>
    <row r="244" spans="40:50" ht="12"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</row>
    <row r="245" spans="40:50" ht="12"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</row>
    <row r="246" spans="40:50" ht="12"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</row>
    <row r="247" spans="40:50" ht="12"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</row>
    <row r="248" spans="40:50" ht="12"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</row>
    <row r="249" spans="40:50" ht="12"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  <c r="AX249" s="78"/>
    </row>
    <row r="250" spans="40:50" ht="12"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</row>
    <row r="251" spans="40:50" ht="12"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</row>
    <row r="252" spans="40:50" ht="12"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</row>
    <row r="253" spans="40:50" ht="12"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</row>
    <row r="254" spans="40:50" ht="12"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</row>
    <row r="255" spans="40:50" ht="12"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</row>
    <row r="256" spans="40:50" ht="12"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</row>
    <row r="257" spans="40:50" ht="12"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</row>
    <row r="258" spans="40:50" ht="12"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</row>
    <row r="259" spans="40:50" ht="12"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</row>
    <row r="260" spans="40:50" ht="12"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</row>
    <row r="261" spans="40:50" ht="12"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</row>
    <row r="262" spans="40:50" ht="12"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</row>
    <row r="263" spans="40:50" ht="12"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</row>
    <row r="264" spans="40:50" ht="12"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</row>
    <row r="265" spans="40:50" ht="12"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</row>
    <row r="266" spans="40:50" ht="12"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</row>
    <row r="267" spans="40:50" ht="12"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</row>
    <row r="268" spans="40:50" ht="12"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</row>
    <row r="269" spans="40:50" ht="12"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</row>
    <row r="270" spans="40:50" ht="12"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</row>
    <row r="271" spans="40:50" ht="12"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</row>
    <row r="272" spans="40:50" ht="12"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</row>
    <row r="273" spans="40:50" ht="12"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78"/>
    </row>
    <row r="274" spans="40:50" ht="12">
      <c r="AN274" s="78"/>
      <c r="AO274" s="78"/>
      <c r="AP274" s="78"/>
      <c r="AQ274" s="78"/>
      <c r="AR274" s="78"/>
      <c r="AS274" s="78"/>
      <c r="AT274" s="78"/>
      <c r="AU274" s="78"/>
      <c r="AV274" s="78"/>
      <c r="AW274" s="78"/>
      <c r="AX274" s="78"/>
    </row>
    <row r="275" spans="40:50" ht="12"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</row>
    <row r="276" spans="40:50" ht="12"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78"/>
    </row>
    <row r="277" spans="40:50" ht="12"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</row>
    <row r="278" spans="40:50" ht="12"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</row>
    <row r="279" spans="40:50" ht="12"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</row>
    <row r="280" spans="40:50" ht="12"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</row>
    <row r="281" spans="40:50" ht="12"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</row>
    <row r="282" spans="40:50" ht="12"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</row>
    <row r="283" spans="40:50" ht="12"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</row>
    <row r="284" spans="40:50" ht="12"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</row>
    <row r="285" spans="40:50" ht="12"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</row>
    <row r="286" spans="40:50" ht="12"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</row>
    <row r="287" spans="40:50" ht="12"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</row>
    <row r="288" spans="40:50" ht="12"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</row>
    <row r="289" spans="40:50" ht="12"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</row>
    <row r="290" spans="40:50" ht="12"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</row>
    <row r="291" spans="40:50" ht="12"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</row>
    <row r="292" spans="40:50" ht="12"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</row>
    <row r="293" spans="40:50" ht="12"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</row>
    <row r="294" spans="40:50" ht="12"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</row>
    <row r="295" spans="40:50" ht="12"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</row>
    <row r="296" spans="40:50" ht="12"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</row>
    <row r="297" spans="40:50" ht="12"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</row>
    <row r="298" spans="40:50" ht="12"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</row>
    <row r="299" spans="40:50" ht="12"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  <c r="AX299" s="78"/>
    </row>
    <row r="300" spans="40:50" ht="12"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</row>
    <row r="301" spans="40:50" ht="12"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78"/>
    </row>
    <row r="302" spans="40:50" ht="12"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</row>
    <row r="303" spans="40:50" ht="12"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78"/>
    </row>
    <row r="304" spans="40:50" ht="12"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  <c r="AX304" s="78"/>
    </row>
    <row r="305" spans="40:50" ht="12"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  <c r="AX305" s="78"/>
    </row>
    <row r="306" spans="40:50" ht="12"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  <c r="AX306" s="78"/>
    </row>
    <row r="307" spans="40:50" ht="12"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</row>
    <row r="308" spans="40:50" ht="12"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78"/>
    </row>
    <row r="309" spans="40:50" ht="12"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</row>
    <row r="310" spans="40:50" ht="12">
      <c r="AN310" s="78"/>
      <c r="AO310" s="78"/>
      <c r="AP310" s="78"/>
      <c r="AQ310" s="78"/>
      <c r="AR310" s="78"/>
      <c r="AS310" s="78"/>
      <c r="AT310" s="78"/>
      <c r="AU310" s="78"/>
      <c r="AV310" s="78"/>
      <c r="AW310" s="78"/>
      <c r="AX310" s="78"/>
    </row>
    <row r="311" spans="40:50" ht="12"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</row>
    <row r="312" spans="40:50" ht="12"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8"/>
    </row>
    <row r="313" spans="40:50" ht="12"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78"/>
    </row>
    <row r="314" spans="40:50" ht="12">
      <c r="AN314" s="78"/>
      <c r="AO314" s="78"/>
      <c r="AP314" s="78"/>
      <c r="AQ314" s="78"/>
      <c r="AR314" s="78"/>
      <c r="AS314" s="78"/>
      <c r="AT314" s="78"/>
      <c r="AU314" s="78"/>
      <c r="AV314" s="78"/>
      <c r="AW314" s="78"/>
      <c r="AX314" s="78"/>
    </row>
    <row r="315" spans="40:50" ht="12"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78"/>
    </row>
    <row r="316" spans="40:50" ht="12">
      <c r="AN316" s="78"/>
      <c r="AO316" s="78"/>
      <c r="AP316" s="78"/>
      <c r="AQ316" s="78"/>
      <c r="AR316" s="78"/>
      <c r="AS316" s="78"/>
      <c r="AT316" s="78"/>
      <c r="AU316" s="78"/>
      <c r="AV316" s="78"/>
      <c r="AW316" s="78"/>
      <c r="AX316" s="78"/>
    </row>
    <row r="317" spans="40:50" ht="12">
      <c r="AN317" s="78"/>
      <c r="AO317" s="78"/>
      <c r="AP317" s="78"/>
      <c r="AQ317" s="78"/>
      <c r="AR317" s="78"/>
      <c r="AS317" s="78"/>
      <c r="AT317" s="78"/>
      <c r="AU317" s="78"/>
      <c r="AV317" s="78"/>
      <c r="AW317" s="78"/>
      <c r="AX317" s="78"/>
    </row>
    <row r="318" spans="40:50" ht="12"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</row>
    <row r="319" spans="40:50" ht="12"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</row>
    <row r="320" spans="40:50" ht="12"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78"/>
    </row>
    <row r="321" spans="40:50" ht="12"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  <c r="AX321" s="78"/>
    </row>
    <row r="322" spans="40:50" ht="12"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</row>
    <row r="323" spans="40:50" ht="12">
      <c r="AN323" s="78"/>
      <c r="AO323" s="78"/>
      <c r="AP323" s="78"/>
      <c r="AQ323" s="78"/>
      <c r="AR323" s="78"/>
      <c r="AS323" s="78"/>
      <c r="AT323" s="78"/>
      <c r="AU323" s="78"/>
      <c r="AV323" s="78"/>
      <c r="AW323" s="78"/>
      <c r="AX323" s="78"/>
    </row>
    <row r="324" spans="40:50" ht="12"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</row>
    <row r="325" spans="40:50" ht="12"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</row>
    <row r="326" spans="40:50" ht="12"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</row>
    <row r="327" spans="40:50" ht="12"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78"/>
    </row>
    <row r="328" spans="40:50" ht="12"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  <c r="AX328" s="78"/>
    </row>
    <row r="329" spans="40:50" ht="12"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</row>
    <row r="330" spans="40:50" ht="12"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</row>
    <row r="331" spans="40:50" ht="12"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</row>
    <row r="332" spans="40:50" ht="12"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78"/>
    </row>
    <row r="333" spans="40:50" ht="12"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</row>
    <row r="334" spans="40:50" ht="12">
      <c r="AN334" s="78"/>
      <c r="AO334" s="78"/>
      <c r="AP334" s="78"/>
      <c r="AQ334" s="78"/>
      <c r="AR334" s="78"/>
      <c r="AS334" s="78"/>
      <c r="AT334" s="78"/>
      <c r="AU334" s="78"/>
      <c r="AV334" s="78"/>
      <c r="AW334" s="78"/>
      <c r="AX334" s="78"/>
    </row>
    <row r="335" spans="40:50" ht="12">
      <c r="AN335" s="78"/>
      <c r="AO335" s="78"/>
      <c r="AP335" s="78"/>
      <c r="AQ335" s="78"/>
      <c r="AR335" s="78"/>
      <c r="AS335" s="78"/>
      <c r="AT335" s="78"/>
      <c r="AU335" s="78"/>
      <c r="AV335" s="78"/>
      <c r="AW335" s="78"/>
      <c r="AX335" s="78"/>
    </row>
    <row r="336" spans="40:50" ht="12"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  <c r="AX336" s="78"/>
    </row>
    <row r="337" spans="40:50" ht="12"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</row>
    <row r="338" spans="40:50" ht="12"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  <c r="AX338" s="78"/>
    </row>
    <row r="339" spans="40:50" ht="12">
      <c r="AN339" s="78"/>
      <c r="AO339" s="78"/>
      <c r="AP339" s="78"/>
      <c r="AQ339" s="78"/>
      <c r="AR339" s="78"/>
      <c r="AS339" s="78"/>
      <c r="AT339" s="78"/>
      <c r="AU339" s="78"/>
      <c r="AV339" s="78"/>
      <c r="AW339" s="78"/>
      <c r="AX339" s="78"/>
    </row>
    <row r="340" spans="40:50" ht="12"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8"/>
    </row>
    <row r="341" spans="40:50" ht="12">
      <c r="AN341" s="78"/>
      <c r="AO341" s="78"/>
      <c r="AP341" s="78"/>
      <c r="AQ341" s="78"/>
      <c r="AR341" s="78"/>
      <c r="AS341" s="78"/>
      <c r="AT341" s="78"/>
      <c r="AU341" s="78"/>
      <c r="AV341" s="78"/>
      <c r="AW341" s="78"/>
      <c r="AX341" s="78"/>
    </row>
    <row r="342" spans="40:50" ht="12">
      <c r="AN342" s="78"/>
      <c r="AO342" s="78"/>
      <c r="AP342" s="78"/>
      <c r="AQ342" s="78"/>
      <c r="AR342" s="78"/>
      <c r="AS342" s="78"/>
      <c r="AT342" s="78"/>
      <c r="AU342" s="78"/>
      <c r="AV342" s="78"/>
      <c r="AW342" s="78"/>
      <c r="AX342" s="78"/>
    </row>
    <row r="343" spans="40:50" ht="12"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  <c r="AX343" s="78"/>
    </row>
    <row r="344" spans="40:50" ht="12"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</row>
    <row r="345" spans="40:50" ht="12">
      <c r="AN345" s="78"/>
      <c r="AO345" s="78"/>
      <c r="AP345" s="78"/>
      <c r="AQ345" s="78"/>
      <c r="AR345" s="78"/>
      <c r="AS345" s="78"/>
      <c r="AT345" s="78"/>
      <c r="AU345" s="78"/>
      <c r="AV345" s="78"/>
      <c r="AW345" s="78"/>
      <c r="AX345" s="78"/>
    </row>
    <row r="346" spans="40:50" ht="12">
      <c r="AN346" s="78"/>
      <c r="AO346" s="78"/>
      <c r="AP346" s="78"/>
      <c r="AQ346" s="78"/>
      <c r="AR346" s="78"/>
      <c r="AS346" s="78"/>
      <c r="AT346" s="78"/>
      <c r="AU346" s="78"/>
      <c r="AV346" s="78"/>
      <c r="AW346" s="78"/>
      <c r="AX346" s="78"/>
    </row>
    <row r="347" spans="40:50" ht="12">
      <c r="AN347" s="78"/>
      <c r="AO347" s="78"/>
      <c r="AP347" s="78"/>
      <c r="AQ347" s="78"/>
      <c r="AR347" s="78"/>
      <c r="AS347" s="78"/>
      <c r="AT347" s="78"/>
      <c r="AU347" s="78"/>
      <c r="AV347" s="78"/>
      <c r="AW347" s="78"/>
      <c r="AX347" s="78"/>
    </row>
    <row r="348" spans="40:50" ht="12">
      <c r="AN348" s="78"/>
      <c r="AO348" s="78"/>
      <c r="AP348" s="78"/>
      <c r="AQ348" s="78"/>
      <c r="AR348" s="78"/>
      <c r="AS348" s="78"/>
      <c r="AT348" s="78"/>
      <c r="AU348" s="78"/>
      <c r="AV348" s="78"/>
      <c r="AW348" s="78"/>
      <c r="AX348" s="78"/>
    </row>
    <row r="349" spans="40:50" ht="12"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78"/>
    </row>
    <row r="350" spans="40:50" ht="12">
      <c r="AN350" s="78"/>
      <c r="AO350" s="78"/>
      <c r="AP350" s="78"/>
      <c r="AQ350" s="78"/>
      <c r="AR350" s="78"/>
      <c r="AS350" s="78"/>
      <c r="AT350" s="78"/>
      <c r="AU350" s="78"/>
      <c r="AV350" s="78"/>
      <c r="AW350" s="78"/>
      <c r="AX350" s="78"/>
    </row>
    <row r="351" spans="40:50" ht="12">
      <c r="AN351" s="78"/>
      <c r="AO351" s="78"/>
      <c r="AP351" s="78"/>
      <c r="AQ351" s="78"/>
      <c r="AR351" s="78"/>
      <c r="AS351" s="78"/>
      <c r="AT351" s="78"/>
      <c r="AU351" s="78"/>
      <c r="AV351" s="78"/>
      <c r="AW351" s="78"/>
      <c r="AX351" s="78"/>
    </row>
    <row r="352" spans="40:50" ht="12">
      <c r="AN352" s="78"/>
      <c r="AO352" s="78"/>
      <c r="AP352" s="78"/>
      <c r="AQ352" s="78"/>
      <c r="AR352" s="78"/>
      <c r="AS352" s="78"/>
      <c r="AT352" s="78"/>
      <c r="AU352" s="78"/>
      <c r="AV352" s="78"/>
      <c r="AW352" s="78"/>
      <c r="AX352" s="78"/>
    </row>
    <row r="353" spans="40:50" ht="12">
      <c r="AN353" s="78"/>
      <c r="AO353" s="78"/>
      <c r="AP353" s="78"/>
      <c r="AQ353" s="78"/>
      <c r="AR353" s="78"/>
      <c r="AS353" s="78"/>
      <c r="AT353" s="78"/>
      <c r="AU353" s="78"/>
      <c r="AV353" s="78"/>
      <c r="AW353" s="78"/>
      <c r="AX353" s="78"/>
    </row>
    <row r="354" spans="40:50" ht="12"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8"/>
    </row>
    <row r="355" spans="40:50" ht="12"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  <c r="AX355" s="78"/>
    </row>
    <row r="356" spans="40:50" ht="12"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  <c r="AX356" s="78"/>
    </row>
    <row r="357" spans="40:50" ht="12">
      <c r="AN357" s="78"/>
      <c r="AO357" s="78"/>
      <c r="AP357" s="78"/>
      <c r="AQ357" s="78"/>
      <c r="AR357" s="78"/>
      <c r="AS357" s="78"/>
      <c r="AT357" s="78"/>
      <c r="AU357" s="78"/>
      <c r="AV357" s="78"/>
      <c r="AW357" s="78"/>
      <c r="AX357" s="78"/>
    </row>
    <row r="358" spans="40:50" ht="12">
      <c r="AN358" s="78"/>
      <c r="AO358" s="78"/>
      <c r="AP358" s="78"/>
      <c r="AQ358" s="78"/>
      <c r="AR358" s="78"/>
      <c r="AS358" s="78"/>
      <c r="AT358" s="78"/>
      <c r="AU358" s="78"/>
      <c r="AV358" s="78"/>
      <c r="AW358" s="78"/>
      <c r="AX358" s="78"/>
    </row>
    <row r="359" spans="40:50" ht="12">
      <c r="AN359" s="78"/>
      <c r="AO359" s="78"/>
      <c r="AP359" s="78"/>
      <c r="AQ359" s="78"/>
      <c r="AR359" s="78"/>
      <c r="AS359" s="78"/>
      <c r="AT359" s="78"/>
      <c r="AU359" s="78"/>
      <c r="AV359" s="78"/>
      <c r="AW359" s="78"/>
      <c r="AX359" s="78"/>
    </row>
    <row r="360" spans="40:50" ht="12">
      <c r="AN360" s="78"/>
      <c r="AO360" s="78"/>
      <c r="AP360" s="78"/>
      <c r="AQ360" s="78"/>
      <c r="AR360" s="78"/>
      <c r="AS360" s="78"/>
      <c r="AT360" s="78"/>
      <c r="AU360" s="78"/>
      <c r="AV360" s="78"/>
      <c r="AW360" s="78"/>
      <c r="AX360" s="78"/>
    </row>
    <row r="361" spans="40:50" ht="12">
      <c r="AN361" s="78"/>
      <c r="AO361" s="78"/>
      <c r="AP361" s="78"/>
      <c r="AQ361" s="78"/>
      <c r="AR361" s="78"/>
      <c r="AS361" s="78"/>
      <c r="AT361" s="78"/>
      <c r="AU361" s="78"/>
      <c r="AV361" s="78"/>
      <c r="AW361" s="78"/>
      <c r="AX361" s="78"/>
    </row>
    <row r="362" spans="40:50" ht="12">
      <c r="AN362" s="78"/>
      <c r="AO362" s="78"/>
      <c r="AP362" s="78"/>
      <c r="AQ362" s="78"/>
      <c r="AR362" s="78"/>
      <c r="AS362" s="78"/>
      <c r="AT362" s="78"/>
      <c r="AU362" s="78"/>
      <c r="AV362" s="78"/>
      <c r="AW362" s="78"/>
      <c r="AX362" s="78"/>
    </row>
    <row r="363" spans="40:50" ht="12">
      <c r="AN363" s="78"/>
      <c r="AO363" s="78"/>
      <c r="AP363" s="78"/>
      <c r="AQ363" s="78"/>
      <c r="AR363" s="78"/>
      <c r="AS363" s="78"/>
      <c r="AT363" s="78"/>
      <c r="AU363" s="78"/>
      <c r="AV363" s="78"/>
      <c r="AW363" s="78"/>
      <c r="AX363" s="78"/>
    </row>
    <row r="364" spans="40:50" ht="12">
      <c r="AN364" s="78"/>
      <c r="AO364" s="78"/>
      <c r="AP364" s="78"/>
      <c r="AQ364" s="78"/>
      <c r="AR364" s="78"/>
      <c r="AS364" s="78"/>
      <c r="AT364" s="78"/>
      <c r="AU364" s="78"/>
      <c r="AV364" s="78"/>
      <c r="AW364" s="78"/>
      <c r="AX364" s="78"/>
    </row>
    <row r="365" spans="40:50" ht="12">
      <c r="AN365" s="78"/>
      <c r="AO365" s="78"/>
      <c r="AP365" s="78"/>
      <c r="AQ365" s="78"/>
      <c r="AR365" s="78"/>
      <c r="AS365" s="78"/>
      <c r="AT365" s="78"/>
      <c r="AU365" s="78"/>
      <c r="AV365" s="78"/>
      <c r="AW365" s="78"/>
      <c r="AX365" s="78"/>
    </row>
    <row r="366" spans="40:50" ht="12">
      <c r="AN366" s="78"/>
      <c r="AO366" s="78"/>
      <c r="AP366" s="78"/>
      <c r="AQ366" s="78"/>
      <c r="AR366" s="78"/>
      <c r="AS366" s="78"/>
      <c r="AT366" s="78"/>
      <c r="AU366" s="78"/>
      <c r="AV366" s="78"/>
      <c r="AW366" s="78"/>
      <c r="AX366" s="78"/>
    </row>
    <row r="367" spans="40:50" ht="12">
      <c r="AN367" s="78"/>
      <c r="AO367" s="78"/>
      <c r="AP367" s="78"/>
      <c r="AQ367" s="78"/>
      <c r="AR367" s="78"/>
      <c r="AS367" s="78"/>
      <c r="AT367" s="78"/>
      <c r="AU367" s="78"/>
      <c r="AV367" s="78"/>
      <c r="AW367" s="78"/>
      <c r="AX367" s="78"/>
    </row>
    <row r="368" spans="40:50" ht="12"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  <c r="AX368" s="78"/>
    </row>
    <row r="369" spans="40:50" ht="12">
      <c r="AN369" s="78"/>
      <c r="AO369" s="78"/>
      <c r="AP369" s="78"/>
      <c r="AQ369" s="78"/>
      <c r="AR369" s="78"/>
      <c r="AS369" s="78"/>
      <c r="AT369" s="78"/>
      <c r="AU369" s="78"/>
      <c r="AV369" s="78"/>
      <c r="AW369" s="78"/>
      <c r="AX369" s="78"/>
    </row>
    <row r="370" spans="40:50" ht="12">
      <c r="AN370" s="78"/>
      <c r="AO370" s="78"/>
      <c r="AP370" s="78"/>
      <c r="AQ370" s="78"/>
      <c r="AR370" s="78"/>
      <c r="AS370" s="78"/>
      <c r="AT370" s="78"/>
      <c r="AU370" s="78"/>
      <c r="AV370" s="78"/>
      <c r="AW370" s="78"/>
      <c r="AX370" s="78"/>
    </row>
    <row r="371" spans="40:50" ht="12">
      <c r="AN371" s="78"/>
      <c r="AO371" s="78"/>
      <c r="AP371" s="78"/>
      <c r="AQ371" s="78"/>
      <c r="AR371" s="78"/>
      <c r="AS371" s="78"/>
      <c r="AT371" s="78"/>
      <c r="AU371" s="78"/>
      <c r="AV371" s="78"/>
      <c r="AW371" s="78"/>
      <c r="AX371" s="78"/>
    </row>
    <row r="372" spans="40:50" ht="12">
      <c r="AN372" s="78"/>
      <c r="AO372" s="78"/>
      <c r="AP372" s="78"/>
      <c r="AQ372" s="78"/>
      <c r="AR372" s="78"/>
      <c r="AS372" s="78"/>
      <c r="AT372" s="78"/>
      <c r="AU372" s="78"/>
      <c r="AV372" s="78"/>
      <c r="AW372" s="78"/>
      <c r="AX372" s="78"/>
    </row>
    <row r="373" spans="40:50" ht="12">
      <c r="AN373" s="78"/>
      <c r="AO373" s="78"/>
      <c r="AP373" s="78"/>
      <c r="AQ373" s="78"/>
      <c r="AR373" s="78"/>
      <c r="AS373" s="78"/>
      <c r="AT373" s="78"/>
      <c r="AU373" s="78"/>
      <c r="AV373" s="78"/>
      <c r="AW373" s="78"/>
      <c r="AX373" s="78"/>
    </row>
    <row r="374" spans="40:50" ht="12">
      <c r="AN374" s="78"/>
      <c r="AO374" s="78"/>
      <c r="AP374" s="78"/>
      <c r="AQ374" s="78"/>
      <c r="AR374" s="78"/>
      <c r="AS374" s="78"/>
      <c r="AT374" s="78"/>
      <c r="AU374" s="78"/>
      <c r="AV374" s="78"/>
      <c r="AW374" s="78"/>
      <c r="AX374" s="78"/>
    </row>
    <row r="375" spans="40:50" ht="12">
      <c r="AN375" s="78"/>
      <c r="AO375" s="78"/>
      <c r="AP375" s="78"/>
      <c r="AQ375" s="78"/>
      <c r="AR375" s="78"/>
      <c r="AS375" s="78"/>
      <c r="AT375" s="78"/>
      <c r="AU375" s="78"/>
      <c r="AV375" s="78"/>
      <c r="AW375" s="78"/>
      <c r="AX375" s="78"/>
    </row>
    <row r="376" spans="40:50" ht="12">
      <c r="AN376" s="78"/>
      <c r="AO376" s="78"/>
      <c r="AP376" s="78"/>
      <c r="AQ376" s="78"/>
      <c r="AR376" s="78"/>
      <c r="AS376" s="78"/>
      <c r="AT376" s="78"/>
      <c r="AU376" s="78"/>
      <c r="AV376" s="78"/>
      <c r="AW376" s="78"/>
      <c r="AX376" s="78"/>
    </row>
    <row r="377" spans="40:50" ht="12">
      <c r="AN377" s="78"/>
      <c r="AO377" s="78"/>
      <c r="AP377" s="78"/>
      <c r="AQ377" s="78"/>
      <c r="AR377" s="78"/>
      <c r="AS377" s="78"/>
      <c r="AT377" s="78"/>
      <c r="AU377" s="78"/>
      <c r="AV377" s="78"/>
      <c r="AW377" s="78"/>
      <c r="AX377" s="78"/>
    </row>
    <row r="378" spans="40:50" ht="12">
      <c r="AN378" s="78"/>
      <c r="AO378" s="78"/>
      <c r="AP378" s="78"/>
      <c r="AQ378" s="78"/>
      <c r="AR378" s="78"/>
      <c r="AS378" s="78"/>
      <c r="AT378" s="78"/>
      <c r="AU378" s="78"/>
      <c r="AV378" s="78"/>
      <c r="AW378" s="78"/>
      <c r="AX378" s="78"/>
    </row>
    <row r="379" spans="40:50" ht="12">
      <c r="AN379" s="78"/>
      <c r="AO379" s="78"/>
      <c r="AP379" s="78"/>
      <c r="AQ379" s="78"/>
      <c r="AR379" s="78"/>
      <c r="AS379" s="78"/>
      <c r="AT379" s="78"/>
      <c r="AU379" s="78"/>
      <c r="AV379" s="78"/>
      <c r="AW379" s="78"/>
      <c r="AX379" s="78"/>
    </row>
    <row r="380" spans="40:50" ht="12">
      <c r="AN380" s="78"/>
      <c r="AO380" s="78"/>
      <c r="AP380" s="78"/>
      <c r="AQ380" s="78"/>
      <c r="AR380" s="78"/>
      <c r="AS380" s="78"/>
      <c r="AT380" s="78"/>
      <c r="AU380" s="78"/>
      <c r="AV380" s="78"/>
      <c r="AW380" s="78"/>
      <c r="AX380" s="78"/>
    </row>
    <row r="381" spans="40:50" ht="12">
      <c r="AN381" s="78"/>
      <c r="AO381" s="78"/>
      <c r="AP381" s="78"/>
      <c r="AQ381" s="78"/>
      <c r="AR381" s="78"/>
      <c r="AS381" s="78"/>
      <c r="AT381" s="78"/>
      <c r="AU381" s="78"/>
      <c r="AV381" s="78"/>
      <c r="AW381" s="78"/>
      <c r="AX381" s="78"/>
    </row>
    <row r="382" spans="40:50" ht="12">
      <c r="AN382" s="78"/>
      <c r="AO382" s="78"/>
      <c r="AP382" s="78"/>
      <c r="AQ382" s="78"/>
      <c r="AR382" s="78"/>
      <c r="AS382" s="78"/>
      <c r="AT382" s="78"/>
      <c r="AU382" s="78"/>
      <c r="AV382" s="78"/>
      <c r="AW382" s="78"/>
      <c r="AX382" s="78"/>
    </row>
    <row r="383" spans="40:50" ht="12">
      <c r="AN383" s="78"/>
      <c r="AO383" s="78"/>
      <c r="AP383" s="78"/>
      <c r="AQ383" s="78"/>
      <c r="AR383" s="78"/>
      <c r="AS383" s="78"/>
      <c r="AT383" s="78"/>
      <c r="AU383" s="78"/>
      <c r="AV383" s="78"/>
      <c r="AW383" s="78"/>
      <c r="AX383" s="78"/>
    </row>
    <row r="384" spans="40:50" ht="12">
      <c r="AN384" s="78"/>
      <c r="AO384" s="78"/>
      <c r="AP384" s="78"/>
      <c r="AQ384" s="78"/>
      <c r="AR384" s="78"/>
      <c r="AS384" s="78"/>
      <c r="AT384" s="78"/>
      <c r="AU384" s="78"/>
      <c r="AV384" s="78"/>
      <c r="AW384" s="78"/>
      <c r="AX384" s="78"/>
    </row>
    <row r="385" spans="40:50" ht="12">
      <c r="AN385" s="78"/>
      <c r="AO385" s="78"/>
      <c r="AP385" s="78"/>
      <c r="AQ385" s="78"/>
      <c r="AR385" s="78"/>
      <c r="AS385" s="78"/>
      <c r="AT385" s="78"/>
      <c r="AU385" s="78"/>
      <c r="AV385" s="78"/>
      <c r="AW385" s="78"/>
      <c r="AX385" s="78"/>
    </row>
    <row r="386" spans="40:50" ht="12">
      <c r="AN386" s="78"/>
      <c r="AO386" s="78"/>
      <c r="AP386" s="78"/>
      <c r="AQ386" s="78"/>
      <c r="AR386" s="78"/>
      <c r="AS386" s="78"/>
      <c r="AT386" s="78"/>
      <c r="AU386" s="78"/>
      <c r="AV386" s="78"/>
      <c r="AW386" s="78"/>
      <c r="AX386" s="78"/>
    </row>
    <row r="387" spans="40:50" ht="12">
      <c r="AN387" s="78"/>
      <c r="AO387" s="78"/>
      <c r="AP387" s="78"/>
      <c r="AQ387" s="78"/>
      <c r="AR387" s="78"/>
      <c r="AS387" s="78"/>
      <c r="AT387" s="78"/>
      <c r="AU387" s="78"/>
      <c r="AV387" s="78"/>
      <c r="AW387" s="78"/>
      <c r="AX387" s="78"/>
    </row>
    <row r="388" spans="40:50" ht="12">
      <c r="AN388" s="78"/>
      <c r="AO388" s="78"/>
      <c r="AP388" s="78"/>
      <c r="AQ388" s="78"/>
      <c r="AR388" s="78"/>
      <c r="AS388" s="78"/>
      <c r="AT388" s="78"/>
      <c r="AU388" s="78"/>
      <c r="AV388" s="78"/>
      <c r="AW388" s="78"/>
      <c r="AX388" s="78"/>
    </row>
    <row r="389" spans="40:50" ht="12">
      <c r="AN389" s="78"/>
      <c r="AO389" s="78"/>
      <c r="AP389" s="78"/>
      <c r="AQ389" s="78"/>
      <c r="AR389" s="78"/>
      <c r="AS389" s="78"/>
      <c r="AT389" s="78"/>
      <c r="AU389" s="78"/>
      <c r="AV389" s="78"/>
      <c r="AW389" s="78"/>
      <c r="AX389" s="78"/>
    </row>
    <row r="390" spans="40:50" ht="12">
      <c r="AN390" s="78"/>
      <c r="AO390" s="78"/>
      <c r="AP390" s="78"/>
      <c r="AQ390" s="78"/>
      <c r="AR390" s="78"/>
      <c r="AS390" s="78"/>
      <c r="AT390" s="78"/>
      <c r="AU390" s="78"/>
      <c r="AV390" s="78"/>
      <c r="AW390" s="78"/>
      <c r="AX390" s="78"/>
    </row>
    <row r="391" spans="40:50" ht="12">
      <c r="AN391" s="78"/>
      <c r="AO391" s="78"/>
      <c r="AP391" s="78"/>
      <c r="AQ391" s="78"/>
      <c r="AR391" s="78"/>
      <c r="AS391" s="78"/>
      <c r="AT391" s="78"/>
      <c r="AU391" s="78"/>
      <c r="AV391" s="78"/>
      <c r="AW391" s="78"/>
      <c r="AX391" s="78"/>
    </row>
    <row r="392" spans="40:50" ht="12">
      <c r="AN392" s="78"/>
      <c r="AO392" s="78"/>
      <c r="AP392" s="78"/>
      <c r="AQ392" s="78"/>
      <c r="AR392" s="78"/>
      <c r="AS392" s="78"/>
      <c r="AT392" s="78"/>
      <c r="AU392" s="78"/>
      <c r="AV392" s="78"/>
      <c r="AW392" s="78"/>
      <c r="AX392" s="78"/>
    </row>
    <row r="393" spans="40:50" ht="12">
      <c r="AN393" s="78"/>
      <c r="AO393" s="78"/>
      <c r="AP393" s="78"/>
      <c r="AQ393" s="78"/>
      <c r="AR393" s="78"/>
      <c r="AS393" s="78"/>
      <c r="AT393" s="78"/>
      <c r="AU393" s="78"/>
      <c r="AV393" s="78"/>
      <c r="AW393" s="78"/>
      <c r="AX393" s="78"/>
    </row>
    <row r="394" spans="40:50" ht="12">
      <c r="AN394" s="78"/>
      <c r="AO394" s="78"/>
      <c r="AP394" s="78"/>
      <c r="AQ394" s="78"/>
      <c r="AR394" s="78"/>
      <c r="AS394" s="78"/>
      <c r="AT394" s="78"/>
      <c r="AU394" s="78"/>
      <c r="AV394" s="78"/>
      <c r="AW394" s="78"/>
      <c r="AX394" s="78"/>
    </row>
    <row r="395" spans="40:50" ht="12"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</row>
    <row r="396" spans="40:50" ht="12">
      <c r="AN396" s="78"/>
      <c r="AO396" s="78"/>
      <c r="AP396" s="78"/>
      <c r="AQ396" s="78"/>
      <c r="AR396" s="78"/>
      <c r="AS396" s="78"/>
      <c r="AT396" s="78"/>
      <c r="AU396" s="78"/>
      <c r="AV396" s="78"/>
      <c r="AW396" s="78"/>
      <c r="AX396" s="78"/>
    </row>
    <row r="397" spans="40:50" ht="12">
      <c r="AN397" s="78"/>
      <c r="AO397" s="78"/>
      <c r="AP397" s="78"/>
      <c r="AQ397" s="78"/>
      <c r="AR397" s="78"/>
      <c r="AS397" s="78"/>
      <c r="AT397" s="78"/>
      <c r="AU397" s="78"/>
      <c r="AV397" s="78"/>
      <c r="AW397" s="78"/>
      <c r="AX397" s="78"/>
    </row>
    <row r="398" spans="40:50" ht="12"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  <c r="AX398" s="78"/>
    </row>
    <row r="399" spans="40:50" ht="12">
      <c r="AN399" s="78"/>
      <c r="AO399" s="78"/>
      <c r="AP399" s="78"/>
      <c r="AQ399" s="78"/>
      <c r="AR399" s="78"/>
      <c r="AS399" s="78"/>
      <c r="AT399" s="78"/>
      <c r="AU399" s="78"/>
      <c r="AV399" s="78"/>
      <c r="AW399" s="78"/>
      <c r="AX399" s="78"/>
    </row>
    <row r="400" spans="40:50" ht="12">
      <c r="AN400" s="78"/>
      <c r="AO400" s="78"/>
      <c r="AP400" s="78"/>
      <c r="AQ400" s="78"/>
      <c r="AR400" s="78"/>
      <c r="AS400" s="78"/>
      <c r="AT400" s="78"/>
      <c r="AU400" s="78"/>
      <c r="AV400" s="78"/>
      <c r="AW400" s="78"/>
      <c r="AX400" s="78"/>
    </row>
    <row r="401" spans="40:50" ht="12">
      <c r="AN401" s="78"/>
      <c r="AO401" s="78"/>
      <c r="AP401" s="78"/>
      <c r="AQ401" s="78"/>
      <c r="AR401" s="78"/>
      <c r="AS401" s="78"/>
      <c r="AT401" s="78"/>
      <c r="AU401" s="78"/>
      <c r="AV401" s="78"/>
      <c r="AW401" s="78"/>
      <c r="AX401" s="78"/>
    </row>
    <row r="402" spans="40:50" ht="12">
      <c r="AN402" s="78"/>
      <c r="AO402" s="78"/>
      <c r="AP402" s="78"/>
      <c r="AQ402" s="78"/>
      <c r="AR402" s="78"/>
      <c r="AS402" s="78"/>
      <c r="AT402" s="78"/>
      <c r="AU402" s="78"/>
      <c r="AV402" s="78"/>
      <c r="AW402" s="78"/>
      <c r="AX402" s="78"/>
    </row>
    <row r="403" spans="40:50" ht="12">
      <c r="AN403" s="78"/>
      <c r="AO403" s="78"/>
      <c r="AP403" s="78"/>
      <c r="AQ403" s="78"/>
      <c r="AR403" s="78"/>
      <c r="AS403" s="78"/>
      <c r="AT403" s="78"/>
      <c r="AU403" s="78"/>
      <c r="AV403" s="78"/>
      <c r="AW403" s="78"/>
      <c r="AX403" s="78"/>
    </row>
    <row r="404" spans="40:50" ht="12">
      <c r="AN404" s="78"/>
      <c r="AO404" s="78"/>
      <c r="AP404" s="78"/>
      <c r="AQ404" s="78"/>
      <c r="AR404" s="78"/>
      <c r="AS404" s="78"/>
      <c r="AT404" s="78"/>
      <c r="AU404" s="78"/>
      <c r="AV404" s="78"/>
      <c r="AW404" s="78"/>
      <c r="AX404" s="78"/>
    </row>
    <row r="405" spans="40:50" ht="12">
      <c r="AN405" s="78"/>
      <c r="AO405" s="78"/>
      <c r="AP405" s="78"/>
      <c r="AQ405" s="78"/>
      <c r="AR405" s="78"/>
      <c r="AS405" s="78"/>
      <c r="AT405" s="78"/>
      <c r="AU405" s="78"/>
      <c r="AV405" s="78"/>
      <c r="AW405" s="78"/>
      <c r="AX405" s="78"/>
    </row>
    <row r="406" spans="40:50" ht="12">
      <c r="AN406" s="78"/>
      <c r="AO406" s="78"/>
      <c r="AP406" s="78"/>
      <c r="AQ406" s="78"/>
      <c r="AR406" s="78"/>
      <c r="AS406" s="78"/>
      <c r="AT406" s="78"/>
      <c r="AU406" s="78"/>
      <c r="AV406" s="78"/>
      <c r="AW406" s="78"/>
      <c r="AX406" s="78"/>
    </row>
    <row r="407" spans="40:50" ht="12">
      <c r="AN407" s="78"/>
      <c r="AO407" s="78"/>
      <c r="AP407" s="78"/>
      <c r="AQ407" s="78"/>
      <c r="AR407" s="78"/>
      <c r="AS407" s="78"/>
      <c r="AT407" s="78"/>
      <c r="AU407" s="78"/>
      <c r="AV407" s="78"/>
      <c r="AW407" s="78"/>
      <c r="AX407" s="78"/>
    </row>
    <row r="408" spans="40:50" ht="12"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</row>
    <row r="409" spans="40:50" ht="12">
      <c r="AN409" s="78"/>
      <c r="AO409" s="78"/>
      <c r="AP409" s="78"/>
      <c r="AQ409" s="78"/>
      <c r="AR409" s="78"/>
      <c r="AS409" s="78"/>
      <c r="AT409" s="78"/>
      <c r="AU409" s="78"/>
      <c r="AV409" s="78"/>
      <c r="AW409" s="78"/>
      <c r="AX409" s="78"/>
    </row>
    <row r="410" spans="40:50" ht="12">
      <c r="AN410" s="78"/>
      <c r="AO410" s="78"/>
      <c r="AP410" s="78"/>
      <c r="AQ410" s="78"/>
      <c r="AR410" s="78"/>
      <c r="AS410" s="78"/>
      <c r="AT410" s="78"/>
      <c r="AU410" s="78"/>
      <c r="AV410" s="78"/>
      <c r="AW410" s="78"/>
      <c r="AX410" s="78"/>
    </row>
    <row r="411" spans="40:50" ht="12"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  <c r="AX411" s="78"/>
    </row>
    <row r="412" spans="40:50" ht="12">
      <c r="AN412" s="78"/>
      <c r="AO412" s="78"/>
      <c r="AP412" s="78"/>
      <c r="AQ412" s="78"/>
      <c r="AR412" s="78"/>
      <c r="AS412" s="78"/>
      <c r="AT412" s="78"/>
      <c r="AU412" s="78"/>
      <c r="AV412" s="78"/>
      <c r="AW412" s="78"/>
      <c r="AX412" s="78"/>
    </row>
    <row r="413" spans="40:50" ht="12"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</row>
    <row r="414" spans="40:50" ht="12"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</row>
    <row r="415" spans="40:50" ht="12"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  <c r="AX415" s="78"/>
    </row>
    <row r="416" spans="40:50" ht="12"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</row>
    <row r="417" spans="40:50" ht="12"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78"/>
    </row>
    <row r="418" spans="40:50" ht="12"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  <c r="AX418" s="78"/>
    </row>
    <row r="419" spans="40:50" ht="12"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  <c r="AX419" s="78"/>
    </row>
    <row r="420" spans="40:50" ht="12"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</row>
    <row r="421" spans="40:50" ht="12"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</row>
    <row r="422" spans="40:50" ht="12"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</row>
    <row r="423" spans="40:50" ht="12"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</row>
    <row r="424" spans="40:50" ht="12"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</row>
    <row r="425" spans="40:50" ht="12">
      <c r="AN425" s="78"/>
      <c r="AO425" s="78"/>
      <c r="AP425" s="78"/>
      <c r="AQ425" s="78"/>
      <c r="AR425" s="78"/>
      <c r="AS425" s="78"/>
      <c r="AT425" s="78"/>
      <c r="AU425" s="78"/>
      <c r="AV425" s="78"/>
      <c r="AW425" s="78"/>
      <c r="AX425" s="78"/>
    </row>
    <row r="426" spans="40:50" ht="12"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  <c r="AX426" s="78"/>
    </row>
    <row r="427" spans="40:50" ht="12"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  <c r="AX427" s="78"/>
    </row>
    <row r="428" spans="40:50" ht="12"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78"/>
    </row>
    <row r="429" spans="40:50" ht="12"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</row>
    <row r="430" spans="40:50" ht="12">
      <c r="AN430" s="78"/>
      <c r="AO430" s="78"/>
      <c r="AP430" s="78"/>
      <c r="AQ430" s="78"/>
      <c r="AR430" s="78"/>
      <c r="AS430" s="78"/>
      <c r="AT430" s="78"/>
      <c r="AU430" s="78"/>
      <c r="AV430" s="78"/>
      <c r="AW430" s="78"/>
      <c r="AX430" s="78"/>
    </row>
    <row r="431" spans="40:50" ht="12">
      <c r="AN431" s="78"/>
      <c r="AO431" s="78"/>
      <c r="AP431" s="78"/>
      <c r="AQ431" s="78"/>
      <c r="AR431" s="78"/>
      <c r="AS431" s="78"/>
      <c r="AT431" s="78"/>
      <c r="AU431" s="78"/>
      <c r="AV431" s="78"/>
      <c r="AW431" s="78"/>
      <c r="AX431" s="78"/>
    </row>
    <row r="432" spans="40:50" ht="12"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78"/>
    </row>
    <row r="433" spans="40:50" ht="12"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  <c r="AX433" s="78"/>
    </row>
    <row r="434" spans="40:50" ht="12"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78"/>
    </row>
    <row r="435" spans="40:50" ht="12"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</row>
    <row r="436" spans="40:50" ht="12"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</row>
    <row r="437" spans="40:50" ht="12"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</row>
    <row r="438" spans="40:50" ht="12">
      <c r="AN438" s="78"/>
      <c r="AO438" s="78"/>
      <c r="AP438" s="78"/>
      <c r="AQ438" s="78"/>
      <c r="AR438" s="78"/>
      <c r="AS438" s="78"/>
      <c r="AT438" s="78"/>
      <c r="AU438" s="78"/>
      <c r="AV438" s="78"/>
      <c r="AW438" s="78"/>
      <c r="AX438" s="78"/>
    </row>
    <row r="439" spans="40:50" ht="12">
      <c r="AN439" s="78"/>
      <c r="AO439" s="78"/>
      <c r="AP439" s="78"/>
      <c r="AQ439" s="78"/>
      <c r="AR439" s="78"/>
      <c r="AS439" s="78"/>
      <c r="AT439" s="78"/>
      <c r="AU439" s="78"/>
      <c r="AV439" s="78"/>
      <c r="AW439" s="78"/>
      <c r="AX439" s="78"/>
    </row>
    <row r="440" spans="40:50" ht="12">
      <c r="AN440" s="78"/>
      <c r="AO440" s="78"/>
      <c r="AP440" s="78"/>
      <c r="AQ440" s="78"/>
      <c r="AR440" s="78"/>
      <c r="AS440" s="78"/>
      <c r="AT440" s="78"/>
      <c r="AU440" s="78"/>
      <c r="AV440" s="78"/>
      <c r="AW440" s="78"/>
      <c r="AX440" s="78"/>
    </row>
    <row r="441" spans="40:50" ht="12"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  <c r="AX441" s="78"/>
    </row>
    <row r="442" spans="40:50" ht="12">
      <c r="AN442" s="78"/>
      <c r="AO442" s="78"/>
      <c r="AP442" s="78"/>
      <c r="AQ442" s="78"/>
      <c r="AR442" s="78"/>
      <c r="AS442" s="78"/>
      <c r="AT442" s="78"/>
      <c r="AU442" s="78"/>
      <c r="AV442" s="78"/>
      <c r="AW442" s="78"/>
      <c r="AX442" s="78"/>
    </row>
    <row r="443" spans="40:50" ht="12">
      <c r="AN443" s="78"/>
      <c r="AO443" s="78"/>
      <c r="AP443" s="78"/>
      <c r="AQ443" s="78"/>
      <c r="AR443" s="78"/>
      <c r="AS443" s="78"/>
      <c r="AT443" s="78"/>
      <c r="AU443" s="78"/>
      <c r="AV443" s="78"/>
      <c r="AW443" s="78"/>
      <c r="AX443" s="78"/>
    </row>
    <row r="444" spans="40:50" ht="12">
      <c r="AN444" s="78"/>
      <c r="AO444" s="78"/>
      <c r="AP444" s="78"/>
      <c r="AQ444" s="78"/>
      <c r="AR444" s="78"/>
      <c r="AS444" s="78"/>
      <c r="AT444" s="78"/>
      <c r="AU444" s="78"/>
      <c r="AV444" s="78"/>
      <c r="AW444" s="78"/>
      <c r="AX444" s="78"/>
    </row>
    <row r="445" spans="40:50" ht="12">
      <c r="AN445" s="78"/>
      <c r="AO445" s="78"/>
      <c r="AP445" s="78"/>
      <c r="AQ445" s="78"/>
      <c r="AR445" s="78"/>
      <c r="AS445" s="78"/>
      <c r="AT445" s="78"/>
      <c r="AU445" s="78"/>
      <c r="AV445" s="78"/>
      <c r="AW445" s="78"/>
      <c r="AX445" s="78"/>
    </row>
    <row r="446" spans="40:50" ht="12">
      <c r="AN446" s="78"/>
      <c r="AO446" s="78"/>
      <c r="AP446" s="78"/>
      <c r="AQ446" s="78"/>
      <c r="AR446" s="78"/>
      <c r="AS446" s="78"/>
      <c r="AT446" s="78"/>
      <c r="AU446" s="78"/>
      <c r="AV446" s="78"/>
      <c r="AW446" s="78"/>
      <c r="AX446" s="78"/>
    </row>
    <row r="447" spans="40:50" ht="12">
      <c r="AN447" s="78"/>
      <c r="AO447" s="78"/>
      <c r="AP447" s="78"/>
      <c r="AQ447" s="78"/>
      <c r="AR447" s="78"/>
      <c r="AS447" s="78"/>
      <c r="AT447" s="78"/>
      <c r="AU447" s="78"/>
      <c r="AV447" s="78"/>
      <c r="AW447" s="78"/>
      <c r="AX447" s="78"/>
    </row>
    <row r="448" spans="40:50" ht="12">
      <c r="AN448" s="78"/>
      <c r="AO448" s="78"/>
      <c r="AP448" s="78"/>
      <c r="AQ448" s="78"/>
      <c r="AR448" s="78"/>
      <c r="AS448" s="78"/>
      <c r="AT448" s="78"/>
      <c r="AU448" s="78"/>
      <c r="AV448" s="78"/>
      <c r="AW448" s="78"/>
      <c r="AX448" s="78"/>
    </row>
    <row r="449" spans="40:50" ht="12">
      <c r="AN449" s="78"/>
      <c r="AO449" s="78"/>
      <c r="AP449" s="78"/>
      <c r="AQ449" s="78"/>
      <c r="AR449" s="78"/>
      <c r="AS449" s="78"/>
      <c r="AT449" s="78"/>
      <c r="AU449" s="78"/>
      <c r="AV449" s="78"/>
      <c r="AW449" s="78"/>
      <c r="AX449" s="78"/>
    </row>
    <row r="450" spans="40:50" ht="12">
      <c r="AN450" s="78"/>
      <c r="AO450" s="78"/>
      <c r="AP450" s="78"/>
      <c r="AQ450" s="78"/>
      <c r="AR450" s="78"/>
      <c r="AS450" s="78"/>
      <c r="AT450" s="78"/>
      <c r="AU450" s="78"/>
      <c r="AV450" s="78"/>
      <c r="AW450" s="78"/>
      <c r="AX450" s="78"/>
    </row>
    <row r="451" spans="40:50" ht="12">
      <c r="AN451" s="78"/>
      <c r="AO451" s="78"/>
      <c r="AP451" s="78"/>
      <c r="AQ451" s="78"/>
      <c r="AR451" s="78"/>
      <c r="AS451" s="78"/>
      <c r="AT451" s="78"/>
      <c r="AU451" s="78"/>
      <c r="AV451" s="78"/>
      <c r="AW451" s="78"/>
      <c r="AX451" s="78"/>
    </row>
    <row r="452" spans="40:50" ht="12">
      <c r="AN452" s="78"/>
      <c r="AO452" s="78"/>
      <c r="AP452" s="78"/>
      <c r="AQ452" s="78"/>
      <c r="AR452" s="78"/>
      <c r="AS452" s="78"/>
      <c r="AT452" s="78"/>
      <c r="AU452" s="78"/>
      <c r="AV452" s="78"/>
      <c r="AW452" s="78"/>
      <c r="AX452" s="78"/>
    </row>
    <row r="453" spans="40:50" ht="12">
      <c r="AN453" s="78"/>
      <c r="AO453" s="78"/>
      <c r="AP453" s="78"/>
      <c r="AQ453" s="78"/>
      <c r="AR453" s="78"/>
      <c r="AS453" s="78"/>
      <c r="AT453" s="78"/>
      <c r="AU453" s="78"/>
      <c r="AV453" s="78"/>
      <c r="AW453" s="78"/>
      <c r="AX453" s="78"/>
    </row>
    <row r="454" spans="40:50" ht="12">
      <c r="AN454" s="78"/>
      <c r="AO454" s="78"/>
      <c r="AP454" s="78"/>
      <c r="AQ454" s="78"/>
      <c r="AR454" s="78"/>
      <c r="AS454" s="78"/>
      <c r="AT454" s="78"/>
      <c r="AU454" s="78"/>
      <c r="AV454" s="78"/>
      <c r="AW454" s="78"/>
      <c r="AX454" s="78"/>
    </row>
    <row r="455" spans="40:50" ht="12">
      <c r="AN455" s="78"/>
      <c r="AO455" s="78"/>
      <c r="AP455" s="78"/>
      <c r="AQ455" s="78"/>
      <c r="AR455" s="78"/>
      <c r="AS455" s="78"/>
      <c r="AT455" s="78"/>
      <c r="AU455" s="78"/>
      <c r="AV455" s="78"/>
      <c r="AW455" s="78"/>
      <c r="AX455" s="78"/>
    </row>
    <row r="456" spans="40:50" ht="12">
      <c r="AN456" s="78"/>
      <c r="AO456" s="78"/>
      <c r="AP456" s="78"/>
      <c r="AQ456" s="78"/>
      <c r="AR456" s="78"/>
      <c r="AS456" s="78"/>
      <c r="AT456" s="78"/>
      <c r="AU456" s="78"/>
      <c r="AV456" s="78"/>
      <c r="AW456" s="78"/>
      <c r="AX456" s="78"/>
    </row>
    <row r="457" spans="40:50" ht="12">
      <c r="AN457" s="78"/>
      <c r="AO457" s="78"/>
      <c r="AP457" s="78"/>
      <c r="AQ457" s="78"/>
      <c r="AR457" s="78"/>
      <c r="AS457" s="78"/>
      <c r="AT457" s="78"/>
      <c r="AU457" s="78"/>
      <c r="AV457" s="78"/>
      <c r="AW457" s="78"/>
      <c r="AX457" s="78"/>
    </row>
    <row r="458" spans="40:50" ht="12">
      <c r="AN458" s="78"/>
      <c r="AO458" s="78"/>
      <c r="AP458" s="78"/>
      <c r="AQ458" s="78"/>
      <c r="AR458" s="78"/>
      <c r="AS458" s="78"/>
      <c r="AT458" s="78"/>
      <c r="AU458" s="78"/>
      <c r="AV458" s="78"/>
      <c r="AW458" s="78"/>
      <c r="AX458" s="78"/>
    </row>
    <row r="459" spans="40:50" ht="12">
      <c r="AN459" s="78"/>
      <c r="AO459" s="78"/>
      <c r="AP459" s="78"/>
      <c r="AQ459" s="78"/>
      <c r="AR459" s="78"/>
      <c r="AS459" s="78"/>
      <c r="AT459" s="78"/>
      <c r="AU459" s="78"/>
      <c r="AV459" s="78"/>
      <c r="AW459" s="78"/>
      <c r="AX459" s="78"/>
    </row>
    <row r="460" spans="40:50" ht="12">
      <c r="AN460" s="78"/>
      <c r="AO460" s="78"/>
      <c r="AP460" s="78"/>
      <c r="AQ460" s="78"/>
      <c r="AR460" s="78"/>
      <c r="AS460" s="78"/>
      <c r="AT460" s="78"/>
      <c r="AU460" s="78"/>
      <c r="AV460" s="78"/>
      <c r="AW460" s="78"/>
      <c r="AX460" s="78"/>
    </row>
    <row r="461" spans="40:50" ht="12">
      <c r="AN461" s="78"/>
      <c r="AO461" s="78"/>
      <c r="AP461" s="78"/>
      <c r="AQ461" s="78"/>
      <c r="AR461" s="78"/>
      <c r="AS461" s="78"/>
      <c r="AT461" s="78"/>
      <c r="AU461" s="78"/>
      <c r="AV461" s="78"/>
      <c r="AW461" s="78"/>
      <c r="AX461" s="78"/>
    </row>
    <row r="462" spans="40:50" ht="12">
      <c r="AN462" s="78"/>
      <c r="AO462" s="78"/>
      <c r="AP462" s="78"/>
      <c r="AQ462" s="78"/>
      <c r="AR462" s="78"/>
      <c r="AS462" s="78"/>
      <c r="AT462" s="78"/>
      <c r="AU462" s="78"/>
      <c r="AV462" s="78"/>
      <c r="AW462" s="78"/>
      <c r="AX462" s="78"/>
    </row>
    <row r="463" spans="40:50" ht="12">
      <c r="AN463" s="78"/>
      <c r="AO463" s="78"/>
      <c r="AP463" s="78"/>
      <c r="AQ463" s="78"/>
      <c r="AR463" s="78"/>
      <c r="AS463" s="78"/>
      <c r="AT463" s="78"/>
      <c r="AU463" s="78"/>
      <c r="AV463" s="78"/>
      <c r="AW463" s="78"/>
      <c r="AX463" s="78"/>
    </row>
    <row r="464" spans="40:50" ht="12">
      <c r="AN464" s="78"/>
      <c r="AO464" s="78"/>
      <c r="AP464" s="78"/>
      <c r="AQ464" s="78"/>
      <c r="AR464" s="78"/>
      <c r="AS464" s="78"/>
      <c r="AT464" s="78"/>
      <c r="AU464" s="78"/>
      <c r="AV464" s="78"/>
      <c r="AW464" s="78"/>
      <c r="AX464" s="78"/>
    </row>
    <row r="465" spans="40:50" ht="12">
      <c r="AN465" s="78"/>
      <c r="AO465" s="78"/>
      <c r="AP465" s="78"/>
      <c r="AQ465" s="78"/>
      <c r="AR465" s="78"/>
      <c r="AS465" s="78"/>
      <c r="AT465" s="78"/>
      <c r="AU465" s="78"/>
      <c r="AV465" s="78"/>
      <c r="AW465" s="78"/>
      <c r="AX465" s="78"/>
    </row>
    <row r="466" spans="40:50" ht="12">
      <c r="AN466" s="78"/>
      <c r="AO466" s="78"/>
      <c r="AP466" s="78"/>
      <c r="AQ466" s="78"/>
      <c r="AR466" s="78"/>
      <c r="AS466" s="78"/>
      <c r="AT466" s="78"/>
      <c r="AU466" s="78"/>
      <c r="AV466" s="78"/>
      <c r="AW466" s="78"/>
      <c r="AX466" s="78"/>
    </row>
    <row r="467" spans="40:50" ht="12">
      <c r="AN467" s="78"/>
      <c r="AO467" s="78"/>
      <c r="AP467" s="78"/>
      <c r="AQ467" s="78"/>
      <c r="AR467" s="78"/>
      <c r="AS467" s="78"/>
      <c r="AT467" s="78"/>
      <c r="AU467" s="78"/>
      <c r="AV467" s="78"/>
      <c r="AW467" s="78"/>
      <c r="AX467" s="78"/>
    </row>
    <row r="468" spans="40:50" ht="12">
      <c r="AN468" s="78"/>
      <c r="AO468" s="78"/>
      <c r="AP468" s="78"/>
      <c r="AQ468" s="78"/>
      <c r="AR468" s="78"/>
      <c r="AS468" s="78"/>
      <c r="AT468" s="78"/>
      <c r="AU468" s="78"/>
      <c r="AV468" s="78"/>
      <c r="AW468" s="78"/>
      <c r="AX468" s="78"/>
    </row>
    <row r="469" spans="40:50" ht="12">
      <c r="AN469" s="78"/>
      <c r="AO469" s="78"/>
      <c r="AP469" s="78"/>
      <c r="AQ469" s="78"/>
      <c r="AR469" s="78"/>
      <c r="AS469" s="78"/>
      <c r="AT469" s="78"/>
      <c r="AU469" s="78"/>
      <c r="AV469" s="78"/>
      <c r="AW469" s="78"/>
      <c r="AX469" s="78"/>
    </row>
    <row r="470" spans="40:50" ht="12">
      <c r="AN470" s="78"/>
      <c r="AO470" s="78"/>
      <c r="AP470" s="78"/>
      <c r="AQ470" s="78"/>
      <c r="AR470" s="78"/>
      <c r="AS470" s="78"/>
      <c r="AT470" s="78"/>
      <c r="AU470" s="78"/>
      <c r="AV470" s="78"/>
      <c r="AW470" s="78"/>
      <c r="AX470" s="78"/>
    </row>
    <row r="471" spans="40:50" ht="12">
      <c r="AN471" s="78"/>
      <c r="AO471" s="78"/>
      <c r="AP471" s="78"/>
      <c r="AQ471" s="78"/>
      <c r="AR471" s="78"/>
      <c r="AS471" s="78"/>
      <c r="AT471" s="78"/>
      <c r="AU471" s="78"/>
      <c r="AV471" s="78"/>
      <c r="AW471" s="78"/>
      <c r="AX471" s="78"/>
    </row>
    <row r="472" spans="40:50" ht="12">
      <c r="AN472" s="78"/>
      <c r="AO472" s="78"/>
      <c r="AP472" s="78"/>
      <c r="AQ472" s="78"/>
      <c r="AR472" s="78"/>
      <c r="AS472" s="78"/>
      <c r="AT472" s="78"/>
      <c r="AU472" s="78"/>
      <c r="AV472" s="78"/>
      <c r="AW472" s="78"/>
      <c r="AX472" s="78"/>
    </row>
    <row r="473" spans="40:50" ht="12">
      <c r="AN473" s="78"/>
      <c r="AO473" s="78"/>
      <c r="AP473" s="78"/>
      <c r="AQ473" s="78"/>
      <c r="AR473" s="78"/>
      <c r="AS473" s="78"/>
      <c r="AT473" s="78"/>
      <c r="AU473" s="78"/>
      <c r="AV473" s="78"/>
      <c r="AW473" s="78"/>
      <c r="AX473" s="78"/>
    </row>
    <row r="474" spans="40:50" ht="12">
      <c r="AN474" s="78"/>
      <c r="AO474" s="78"/>
      <c r="AP474" s="78"/>
      <c r="AQ474" s="78"/>
      <c r="AR474" s="78"/>
      <c r="AS474" s="78"/>
      <c r="AT474" s="78"/>
      <c r="AU474" s="78"/>
      <c r="AV474" s="78"/>
      <c r="AW474" s="78"/>
      <c r="AX474" s="78"/>
    </row>
    <row r="475" spans="40:50" ht="12">
      <c r="AN475" s="78"/>
      <c r="AO475" s="78"/>
      <c r="AP475" s="78"/>
      <c r="AQ475" s="78"/>
      <c r="AR475" s="78"/>
      <c r="AS475" s="78"/>
      <c r="AT475" s="78"/>
      <c r="AU475" s="78"/>
      <c r="AV475" s="78"/>
      <c r="AW475" s="78"/>
      <c r="AX475" s="78"/>
    </row>
    <row r="476" spans="40:50" ht="12">
      <c r="AN476" s="78"/>
      <c r="AO476" s="78"/>
      <c r="AP476" s="78"/>
      <c r="AQ476" s="78"/>
      <c r="AR476" s="78"/>
      <c r="AS476" s="78"/>
      <c r="AT476" s="78"/>
      <c r="AU476" s="78"/>
      <c r="AV476" s="78"/>
      <c r="AW476" s="78"/>
      <c r="AX476" s="78"/>
    </row>
    <row r="477" spans="40:50" ht="12">
      <c r="AN477" s="78"/>
      <c r="AO477" s="78"/>
      <c r="AP477" s="78"/>
      <c r="AQ477" s="78"/>
      <c r="AR477" s="78"/>
      <c r="AS477" s="78"/>
      <c r="AT477" s="78"/>
      <c r="AU477" s="78"/>
      <c r="AV477" s="78"/>
      <c r="AW477" s="78"/>
      <c r="AX477" s="78"/>
    </row>
    <row r="478" spans="40:50" ht="12">
      <c r="AN478" s="78"/>
      <c r="AO478" s="78"/>
      <c r="AP478" s="78"/>
      <c r="AQ478" s="78"/>
      <c r="AR478" s="78"/>
      <c r="AS478" s="78"/>
      <c r="AT478" s="78"/>
      <c r="AU478" s="78"/>
      <c r="AV478" s="78"/>
      <c r="AW478" s="78"/>
      <c r="AX478" s="78"/>
    </row>
    <row r="479" spans="40:50" ht="12">
      <c r="AN479" s="78"/>
      <c r="AO479" s="78"/>
      <c r="AP479" s="78"/>
      <c r="AQ479" s="78"/>
      <c r="AR479" s="78"/>
      <c r="AS479" s="78"/>
      <c r="AT479" s="78"/>
      <c r="AU479" s="78"/>
      <c r="AV479" s="78"/>
      <c r="AW479" s="78"/>
      <c r="AX479" s="78"/>
    </row>
    <row r="480" spans="40:50" ht="12">
      <c r="AN480" s="78"/>
      <c r="AO480" s="78"/>
      <c r="AP480" s="78"/>
      <c r="AQ480" s="78"/>
      <c r="AR480" s="78"/>
      <c r="AS480" s="78"/>
      <c r="AT480" s="78"/>
      <c r="AU480" s="78"/>
      <c r="AV480" s="78"/>
      <c r="AW480" s="78"/>
      <c r="AX480" s="78"/>
    </row>
    <row r="481" spans="40:50" ht="12">
      <c r="AN481" s="78"/>
      <c r="AO481" s="78"/>
      <c r="AP481" s="78"/>
      <c r="AQ481" s="78"/>
      <c r="AR481" s="78"/>
      <c r="AS481" s="78"/>
      <c r="AT481" s="78"/>
      <c r="AU481" s="78"/>
      <c r="AV481" s="78"/>
      <c r="AW481" s="78"/>
      <c r="AX481" s="78"/>
    </row>
    <row r="482" spans="40:50" ht="12">
      <c r="AN482" s="78"/>
      <c r="AO482" s="78"/>
      <c r="AP482" s="78"/>
      <c r="AQ482" s="78"/>
      <c r="AR482" s="78"/>
      <c r="AS482" s="78"/>
      <c r="AT482" s="78"/>
      <c r="AU482" s="78"/>
      <c r="AV482" s="78"/>
      <c r="AW482" s="78"/>
      <c r="AX482" s="78"/>
    </row>
    <row r="483" spans="40:50" ht="12">
      <c r="AN483" s="78"/>
      <c r="AO483" s="78"/>
      <c r="AP483" s="78"/>
      <c r="AQ483" s="78"/>
      <c r="AR483" s="78"/>
      <c r="AS483" s="78"/>
      <c r="AT483" s="78"/>
      <c r="AU483" s="78"/>
      <c r="AV483" s="78"/>
      <c r="AW483" s="78"/>
      <c r="AX483" s="78"/>
    </row>
    <row r="484" spans="40:50" ht="12">
      <c r="AN484" s="78"/>
      <c r="AO484" s="78"/>
      <c r="AP484" s="78"/>
      <c r="AQ484" s="78"/>
      <c r="AR484" s="78"/>
      <c r="AS484" s="78"/>
      <c r="AT484" s="78"/>
      <c r="AU484" s="78"/>
      <c r="AV484" s="78"/>
      <c r="AW484" s="78"/>
      <c r="AX484" s="78"/>
    </row>
    <row r="485" spans="40:50" ht="12">
      <c r="AN485" s="78"/>
      <c r="AO485" s="78"/>
      <c r="AP485" s="78"/>
      <c r="AQ485" s="78"/>
      <c r="AR485" s="78"/>
      <c r="AS485" s="78"/>
      <c r="AT485" s="78"/>
      <c r="AU485" s="78"/>
      <c r="AV485" s="78"/>
      <c r="AW485" s="78"/>
      <c r="AX485" s="78"/>
    </row>
    <row r="486" spans="40:50" ht="12">
      <c r="AN486" s="78"/>
      <c r="AO486" s="78"/>
      <c r="AP486" s="78"/>
      <c r="AQ486" s="78"/>
      <c r="AR486" s="78"/>
      <c r="AS486" s="78"/>
      <c r="AT486" s="78"/>
      <c r="AU486" s="78"/>
      <c r="AV486" s="78"/>
      <c r="AW486" s="78"/>
      <c r="AX486" s="78"/>
    </row>
    <row r="487" spans="40:50" ht="12">
      <c r="AN487" s="78"/>
      <c r="AO487" s="78"/>
      <c r="AP487" s="78"/>
      <c r="AQ487" s="78"/>
      <c r="AR487" s="78"/>
      <c r="AS487" s="78"/>
      <c r="AT487" s="78"/>
      <c r="AU487" s="78"/>
      <c r="AV487" s="78"/>
      <c r="AW487" s="78"/>
      <c r="AX487" s="78"/>
    </row>
    <row r="488" spans="40:50" ht="12">
      <c r="AN488" s="78"/>
      <c r="AO488" s="78"/>
      <c r="AP488" s="78"/>
      <c r="AQ488" s="78"/>
      <c r="AR488" s="78"/>
      <c r="AS488" s="78"/>
      <c r="AT488" s="78"/>
      <c r="AU488" s="78"/>
      <c r="AV488" s="78"/>
      <c r="AW488" s="78"/>
      <c r="AX488" s="78"/>
    </row>
    <row r="489" spans="40:50" ht="12">
      <c r="AN489" s="78"/>
      <c r="AO489" s="78"/>
      <c r="AP489" s="78"/>
      <c r="AQ489" s="78"/>
      <c r="AR489" s="78"/>
      <c r="AS489" s="78"/>
      <c r="AT489" s="78"/>
      <c r="AU489" s="78"/>
      <c r="AV489" s="78"/>
      <c r="AW489" s="78"/>
      <c r="AX489" s="78"/>
    </row>
    <row r="490" spans="40:50" ht="12">
      <c r="AN490" s="78"/>
      <c r="AO490" s="78"/>
      <c r="AP490" s="78"/>
      <c r="AQ490" s="78"/>
      <c r="AR490" s="78"/>
      <c r="AS490" s="78"/>
      <c r="AT490" s="78"/>
      <c r="AU490" s="78"/>
      <c r="AV490" s="78"/>
      <c r="AW490" s="78"/>
      <c r="AX490" s="78"/>
    </row>
    <row r="491" spans="40:50" ht="12">
      <c r="AN491" s="78"/>
      <c r="AO491" s="78"/>
      <c r="AP491" s="78"/>
      <c r="AQ491" s="78"/>
      <c r="AR491" s="78"/>
      <c r="AS491" s="78"/>
      <c r="AT491" s="78"/>
      <c r="AU491" s="78"/>
      <c r="AV491" s="78"/>
      <c r="AW491" s="78"/>
      <c r="AX491" s="78"/>
    </row>
    <row r="492" spans="40:50" ht="12">
      <c r="AN492" s="78"/>
      <c r="AO492" s="78"/>
      <c r="AP492" s="78"/>
      <c r="AQ492" s="78"/>
      <c r="AR492" s="78"/>
      <c r="AS492" s="78"/>
      <c r="AT492" s="78"/>
      <c r="AU492" s="78"/>
      <c r="AV492" s="78"/>
      <c r="AW492" s="78"/>
      <c r="AX492" s="78"/>
    </row>
    <row r="493" spans="40:50" ht="12">
      <c r="AN493" s="78"/>
      <c r="AO493" s="78"/>
      <c r="AP493" s="78"/>
      <c r="AQ493" s="78"/>
      <c r="AR493" s="78"/>
      <c r="AS493" s="78"/>
      <c r="AT493" s="78"/>
      <c r="AU493" s="78"/>
      <c r="AV493" s="78"/>
      <c r="AW493" s="78"/>
      <c r="AX493" s="78"/>
    </row>
    <row r="494" spans="40:50" ht="12">
      <c r="AN494" s="78"/>
      <c r="AO494" s="78"/>
      <c r="AP494" s="78"/>
      <c r="AQ494" s="78"/>
      <c r="AR494" s="78"/>
      <c r="AS494" s="78"/>
      <c r="AT494" s="78"/>
      <c r="AU494" s="78"/>
      <c r="AV494" s="78"/>
      <c r="AW494" s="78"/>
      <c r="AX494" s="78"/>
    </row>
    <row r="495" spans="40:50" ht="12">
      <c r="AN495" s="78"/>
      <c r="AO495" s="78"/>
      <c r="AP495" s="78"/>
      <c r="AQ495" s="78"/>
      <c r="AR495" s="78"/>
      <c r="AS495" s="78"/>
      <c r="AT495" s="78"/>
      <c r="AU495" s="78"/>
      <c r="AV495" s="78"/>
      <c r="AW495" s="78"/>
      <c r="AX495" s="78"/>
    </row>
    <row r="496" spans="40:50" ht="12">
      <c r="AN496" s="78"/>
      <c r="AO496" s="78"/>
      <c r="AP496" s="78"/>
      <c r="AQ496" s="78"/>
      <c r="AR496" s="78"/>
      <c r="AS496" s="78"/>
      <c r="AT496" s="78"/>
      <c r="AU496" s="78"/>
      <c r="AV496" s="78"/>
      <c r="AW496" s="78"/>
      <c r="AX496" s="78"/>
    </row>
    <row r="497" spans="40:50" ht="12">
      <c r="AN497" s="78"/>
      <c r="AO497" s="78"/>
      <c r="AP497" s="78"/>
      <c r="AQ497" s="78"/>
      <c r="AR497" s="78"/>
      <c r="AS497" s="78"/>
      <c r="AT497" s="78"/>
      <c r="AU497" s="78"/>
      <c r="AV497" s="78"/>
      <c r="AW497" s="78"/>
      <c r="AX497" s="78"/>
    </row>
    <row r="498" spans="40:50" ht="12">
      <c r="AN498" s="78"/>
      <c r="AO498" s="78"/>
      <c r="AP498" s="78"/>
      <c r="AQ498" s="78"/>
      <c r="AR498" s="78"/>
      <c r="AS498" s="78"/>
      <c r="AT498" s="78"/>
      <c r="AU498" s="78"/>
      <c r="AV498" s="78"/>
      <c r="AW498" s="78"/>
      <c r="AX498" s="78"/>
    </row>
    <row r="499" spans="40:50" ht="12">
      <c r="AN499" s="78"/>
      <c r="AO499" s="78"/>
      <c r="AP499" s="78"/>
      <c r="AQ499" s="78"/>
      <c r="AR499" s="78"/>
      <c r="AS499" s="78"/>
      <c r="AT499" s="78"/>
      <c r="AU499" s="78"/>
      <c r="AV499" s="78"/>
      <c r="AW499" s="78"/>
      <c r="AX499" s="78"/>
    </row>
    <row r="500" spans="40:50" ht="12">
      <c r="AN500" s="78"/>
      <c r="AO500" s="78"/>
      <c r="AP500" s="78"/>
      <c r="AQ500" s="78"/>
      <c r="AR500" s="78"/>
      <c r="AS500" s="78"/>
      <c r="AT500" s="78"/>
      <c r="AU500" s="78"/>
      <c r="AV500" s="78"/>
      <c r="AW500" s="78"/>
      <c r="AX500" s="78"/>
    </row>
    <row r="501" spans="40:50" ht="12">
      <c r="AN501" s="78"/>
      <c r="AO501" s="78"/>
      <c r="AP501" s="78"/>
      <c r="AQ501" s="78"/>
      <c r="AR501" s="78"/>
      <c r="AS501" s="78"/>
      <c r="AT501" s="78"/>
      <c r="AU501" s="78"/>
      <c r="AV501" s="78"/>
      <c r="AW501" s="78"/>
      <c r="AX501" s="78"/>
    </row>
    <row r="502" spans="40:50" ht="12">
      <c r="AN502" s="78"/>
      <c r="AO502" s="78"/>
      <c r="AP502" s="78"/>
      <c r="AQ502" s="78"/>
      <c r="AR502" s="78"/>
      <c r="AS502" s="78"/>
      <c r="AT502" s="78"/>
      <c r="AU502" s="78"/>
      <c r="AV502" s="78"/>
      <c r="AW502" s="78"/>
      <c r="AX502" s="78"/>
    </row>
    <row r="503" spans="40:50" ht="12">
      <c r="AN503" s="78"/>
      <c r="AO503" s="78"/>
      <c r="AP503" s="78"/>
      <c r="AQ503" s="78"/>
      <c r="AR503" s="78"/>
      <c r="AS503" s="78"/>
      <c r="AT503" s="78"/>
      <c r="AU503" s="78"/>
      <c r="AV503" s="78"/>
      <c r="AW503" s="78"/>
      <c r="AX503" s="78"/>
    </row>
    <row r="504" spans="40:50" ht="12">
      <c r="AN504" s="78"/>
      <c r="AO504" s="78"/>
      <c r="AP504" s="78"/>
      <c r="AQ504" s="78"/>
      <c r="AR504" s="78"/>
      <c r="AS504" s="78"/>
      <c r="AT504" s="78"/>
      <c r="AU504" s="78"/>
      <c r="AV504" s="78"/>
      <c r="AW504" s="78"/>
      <c r="AX504" s="78"/>
    </row>
    <row r="505" spans="40:50" ht="12">
      <c r="AN505" s="78"/>
      <c r="AO505" s="78"/>
      <c r="AP505" s="78"/>
      <c r="AQ505" s="78"/>
      <c r="AR505" s="78"/>
      <c r="AS505" s="78"/>
      <c r="AT505" s="78"/>
      <c r="AU505" s="78"/>
      <c r="AV505" s="78"/>
      <c r="AW505" s="78"/>
      <c r="AX505" s="78"/>
    </row>
    <row r="506" spans="40:50" ht="12">
      <c r="AN506" s="78"/>
      <c r="AO506" s="78"/>
      <c r="AP506" s="78"/>
      <c r="AQ506" s="78"/>
      <c r="AR506" s="78"/>
      <c r="AS506" s="78"/>
      <c r="AT506" s="78"/>
      <c r="AU506" s="78"/>
      <c r="AV506" s="78"/>
      <c r="AW506" s="78"/>
      <c r="AX506" s="78"/>
    </row>
    <row r="507" spans="40:50" ht="12">
      <c r="AN507" s="78"/>
      <c r="AO507" s="78"/>
      <c r="AP507" s="78"/>
      <c r="AQ507" s="78"/>
      <c r="AR507" s="78"/>
      <c r="AS507" s="78"/>
      <c r="AT507" s="78"/>
      <c r="AU507" s="78"/>
      <c r="AV507" s="78"/>
      <c r="AW507" s="78"/>
      <c r="AX507" s="78"/>
    </row>
    <row r="508" spans="40:50" ht="12">
      <c r="AN508" s="78"/>
      <c r="AO508" s="78"/>
      <c r="AP508" s="78"/>
      <c r="AQ508" s="78"/>
      <c r="AR508" s="78"/>
      <c r="AS508" s="78"/>
      <c r="AT508" s="78"/>
      <c r="AU508" s="78"/>
      <c r="AV508" s="78"/>
      <c r="AW508" s="78"/>
      <c r="AX508" s="78"/>
    </row>
    <row r="509" spans="40:50" ht="12">
      <c r="AN509" s="78"/>
      <c r="AO509" s="78"/>
      <c r="AP509" s="78"/>
      <c r="AQ509" s="78"/>
      <c r="AR509" s="78"/>
      <c r="AS509" s="78"/>
      <c r="AT509" s="78"/>
      <c r="AU509" s="78"/>
      <c r="AV509" s="78"/>
      <c r="AW509" s="78"/>
      <c r="AX509" s="78"/>
    </row>
    <row r="510" spans="40:50" ht="12">
      <c r="AN510" s="78"/>
      <c r="AO510" s="78"/>
      <c r="AP510" s="78"/>
      <c r="AQ510" s="78"/>
      <c r="AR510" s="78"/>
      <c r="AS510" s="78"/>
      <c r="AT510" s="78"/>
      <c r="AU510" s="78"/>
      <c r="AV510" s="78"/>
      <c r="AW510" s="78"/>
      <c r="AX510" s="78"/>
    </row>
    <row r="511" spans="40:50" ht="12">
      <c r="AN511" s="78"/>
      <c r="AO511" s="78"/>
      <c r="AP511" s="78"/>
      <c r="AQ511" s="78"/>
      <c r="AR511" s="78"/>
      <c r="AS511" s="78"/>
      <c r="AT511" s="78"/>
      <c r="AU511" s="78"/>
      <c r="AV511" s="78"/>
      <c r="AW511" s="78"/>
      <c r="AX511" s="78"/>
    </row>
    <row r="512" spans="40:50" ht="12">
      <c r="AN512" s="78"/>
      <c r="AO512" s="78"/>
      <c r="AP512" s="78"/>
      <c r="AQ512" s="78"/>
      <c r="AR512" s="78"/>
      <c r="AS512" s="78"/>
      <c r="AT512" s="78"/>
      <c r="AU512" s="78"/>
      <c r="AV512" s="78"/>
      <c r="AW512" s="78"/>
      <c r="AX512" s="78"/>
    </row>
    <row r="513" spans="40:50" ht="12">
      <c r="AN513" s="78"/>
      <c r="AO513" s="78"/>
      <c r="AP513" s="78"/>
      <c r="AQ513" s="78"/>
      <c r="AR513" s="78"/>
      <c r="AS513" s="78"/>
      <c r="AT513" s="78"/>
      <c r="AU513" s="78"/>
      <c r="AV513" s="78"/>
      <c r="AW513" s="78"/>
      <c r="AX513" s="78"/>
    </row>
    <row r="514" spans="40:50" ht="12">
      <c r="AN514" s="78"/>
      <c r="AO514" s="78"/>
      <c r="AP514" s="78"/>
      <c r="AQ514" s="78"/>
      <c r="AR514" s="78"/>
      <c r="AS514" s="78"/>
      <c r="AT514" s="78"/>
      <c r="AU514" s="78"/>
      <c r="AV514" s="78"/>
      <c r="AW514" s="78"/>
      <c r="AX514" s="78"/>
    </row>
    <row r="515" spans="40:50" ht="12">
      <c r="AN515" s="78"/>
      <c r="AO515" s="78"/>
      <c r="AP515" s="78"/>
      <c r="AQ515" s="78"/>
      <c r="AR515" s="78"/>
      <c r="AS515" s="78"/>
      <c r="AT515" s="78"/>
      <c r="AU515" s="78"/>
      <c r="AV515" s="78"/>
      <c r="AW515" s="78"/>
      <c r="AX515" s="78"/>
    </row>
    <row r="516" spans="40:50" ht="12">
      <c r="AN516" s="78"/>
      <c r="AO516" s="78"/>
      <c r="AP516" s="78"/>
      <c r="AQ516" s="78"/>
      <c r="AR516" s="78"/>
      <c r="AS516" s="78"/>
      <c r="AT516" s="78"/>
      <c r="AU516" s="78"/>
      <c r="AV516" s="78"/>
      <c r="AW516" s="78"/>
      <c r="AX516" s="78"/>
    </row>
    <row r="517" spans="40:50" ht="12">
      <c r="AN517" s="78"/>
      <c r="AO517" s="78"/>
      <c r="AP517" s="78"/>
      <c r="AQ517" s="78"/>
      <c r="AR517" s="78"/>
      <c r="AS517" s="78"/>
      <c r="AT517" s="78"/>
      <c r="AU517" s="78"/>
      <c r="AV517" s="78"/>
      <c r="AW517" s="78"/>
      <c r="AX517" s="78"/>
    </row>
    <row r="518" spans="40:50" ht="12">
      <c r="AN518" s="78"/>
      <c r="AO518" s="78"/>
      <c r="AP518" s="78"/>
      <c r="AQ518" s="78"/>
      <c r="AR518" s="78"/>
      <c r="AS518" s="78"/>
      <c r="AT518" s="78"/>
      <c r="AU518" s="78"/>
      <c r="AV518" s="78"/>
      <c r="AW518" s="78"/>
      <c r="AX518" s="78"/>
    </row>
    <row r="519" spans="40:50" ht="12">
      <c r="AN519" s="78"/>
      <c r="AO519" s="78"/>
      <c r="AP519" s="78"/>
      <c r="AQ519" s="78"/>
      <c r="AR519" s="78"/>
      <c r="AS519" s="78"/>
      <c r="AT519" s="78"/>
      <c r="AU519" s="78"/>
      <c r="AV519" s="78"/>
      <c r="AW519" s="78"/>
      <c r="AX519" s="78"/>
    </row>
    <row r="520" spans="40:50" ht="12">
      <c r="AN520" s="78"/>
      <c r="AO520" s="78"/>
      <c r="AP520" s="78"/>
      <c r="AQ520" s="78"/>
      <c r="AR520" s="78"/>
      <c r="AS520" s="78"/>
      <c r="AT520" s="78"/>
      <c r="AU520" s="78"/>
      <c r="AV520" s="78"/>
      <c r="AW520" s="78"/>
      <c r="AX520" s="78"/>
    </row>
    <row r="521" spans="40:50" ht="12"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  <c r="AX521" s="78"/>
    </row>
    <row r="522" spans="40:50" ht="12">
      <c r="AN522" s="78"/>
      <c r="AO522" s="78"/>
      <c r="AP522" s="78"/>
      <c r="AQ522" s="78"/>
      <c r="AR522" s="78"/>
      <c r="AS522" s="78"/>
      <c r="AT522" s="78"/>
      <c r="AU522" s="78"/>
      <c r="AV522" s="78"/>
      <c r="AW522" s="78"/>
      <c r="AX522" s="78"/>
    </row>
    <row r="523" spans="40:50" ht="12">
      <c r="AN523" s="78"/>
      <c r="AO523" s="78"/>
      <c r="AP523" s="78"/>
      <c r="AQ523" s="78"/>
      <c r="AR523" s="78"/>
      <c r="AS523" s="78"/>
      <c r="AT523" s="78"/>
      <c r="AU523" s="78"/>
      <c r="AV523" s="78"/>
      <c r="AW523" s="78"/>
      <c r="AX523" s="78"/>
    </row>
    <row r="524" spans="40:50" ht="12">
      <c r="AN524" s="78"/>
      <c r="AO524" s="78"/>
      <c r="AP524" s="78"/>
      <c r="AQ524" s="78"/>
      <c r="AR524" s="78"/>
      <c r="AS524" s="78"/>
      <c r="AT524" s="78"/>
      <c r="AU524" s="78"/>
      <c r="AV524" s="78"/>
      <c r="AW524" s="78"/>
      <c r="AX524" s="78"/>
    </row>
    <row r="525" spans="40:50" ht="12">
      <c r="AN525" s="78"/>
      <c r="AO525" s="78"/>
      <c r="AP525" s="78"/>
      <c r="AQ525" s="78"/>
      <c r="AR525" s="78"/>
      <c r="AS525" s="78"/>
      <c r="AT525" s="78"/>
      <c r="AU525" s="78"/>
      <c r="AV525" s="78"/>
      <c r="AW525" s="78"/>
      <c r="AX525" s="78"/>
    </row>
    <row r="526" spans="40:50" ht="12">
      <c r="AN526" s="78"/>
      <c r="AO526" s="78"/>
      <c r="AP526" s="78"/>
      <c r="AQ526" s="78"/>
      <c r="AR526" s="78"/>
      <c r="AS526" s="78"/>
      <c r="AT526" s="78"/>
      <c r="AU526" s="78"/>
      <c r="AV526" s="78"/>
      <c r="AW526" s="78"/>
      <c r="AX526" s="78"/>
    </row>
    <row r="527" spans="40:50" ht="12">
      <c r="AN527" s="78"/>
      <c r="AO527" s="78"/>
      <c r="AP527" s="78"/>
      <c r="AQ527" s="78"/>
      <c r="AR527" s="78"/>
      <c r="AS527" s="78"/>
      <c r="AT527" s="78"/>
      <c r="AU527" s="78"/>
      <c r="AV527" s="78"/>
      <c r="AW527" s="78"/>
      <c r="AX527" s="78"/>
    </row>
    <row r="528" spans="40:50" ht="12">
      <c r="AN528" s="78"/>
      <c r="AO528" s="78"/>
      <c r="AP528" s="78"/>
      <c r="AQ528" s="78"/>
      <c r="AR528" s="78"/>
      <c r="AS528" s="78"/>
      <c r="AT528" s="78"/>
      <c r="AU528" s="78"/>
      <c r="AV528" s="78"/>
      <c r="AW528" s="78"/>
      <c r="AX528" s="78"/>
    </row>
    <row r="529" spans="40:50" ht="12">
      <c r="AN529" s="78"/>
      <c r="AO529" s="78"/>
      <c r="AP529" s="78"/>
      <c r="AQ529" s="78"/>
      <c r="AR529" s="78"/>
      <c r="AS529" s="78"/>
      <c r="AT529" s="78"/>
      <c r="AU529" s="78"/>
      <c r="AV529" s="78"/>
      <c r="AW529" s="78"/>
      <c r="AX529" s="78"/>
    </row>
    <row r="530" spans="40:50" ht="12">
      <c r="AN530" s="78"/>
      <c r="AO530" s="78"/>
      <c r="AP530" s="78"/>
      <c r="AQ530" s="78"/>
      <c r="AR530" s="78"/>
      <c r="AS530" s="78"/>
      <c r="AT530" s="78"/>
      <c r="AU530" s="78"/>
      <c r="AV530" s="78"/>
      <c r="AW530" s="78"/>
      <c r="AX530" s="78"/>
    </row>
    <row r="531" spans="40:50" ht="12">
      <c r="AN531" s="78"/>
      <c r="AO531" s="78"/>
      <c r="AP531" s="78"/>
      <c r="AQ531" s="78"/>
      <c r="AR531" s="78"/>
      <c r="AS531" s="78"/>
      <c r="AT531" s="78"/>
      <c r="AU531" s="78"/>
      <c r="AV531" s="78"/>
      <c r="AW531" s="78"/>
      <c r="AX531" s="78"/>
    </row>
    <row r="532" spans="40:50" ht="12">
      <c r="AN532" s="78"/>
      <c r="AO532" s="78"/>
      <c r="AP532" s="78"/>
      <c r="AQ532" s="78"/>
      <c r="AR532" s="78"/>
      <c r="AS532" s="78"/>
      <c r="AT532" s="78"/>
      <c r="AU532" s="78"/>
      <c r="AV532" s="78"/>
      <c r="AW532" s="78"/>
      <c r="AX532" s="78"/>
    </row>
    <row r="533" spans="40:50" ht="12">
      <c r="AN533" s="78"/>
      <c r="AO533" s="78"/>
      <c r="AP533" s="78"/>
      <c r="AQ533" s="78"/>
      <c r="AR533" s="78"/>
      <c r="AS533" s="78"/>
      <c r="AT533" s="78"/>
      <c r="AU533" s="78"/>
      <c r="AV533" s="78"/>
      <c r="AW533" s="78"/>
      <c r="AX533" s="78"/>
    </row>
    <row r="534" spans="40:50" ht="12">
      <c r="AN534" s="78"/>
      <c r="AO534" s="78"/>
      <c r="AP534" s="78"/>
      <c r="AQ534" s="78"/>
      <c r="AR534" s="78"/>
      <c r="AS534" s="78"/>
      <c r="AT534" s="78"/>
      <c r="AU534" s="78"/>
      <c r="AV534" s="78"/>
      <c r="AW534" s="78"/>
      <c r="AX534" s="78"/>
    </row>
    <row r="535" spans="40:50" ht="12">
      <c r="AN535" s="78"/>
      <c r="AO535" s="78"/>
      <c r="AP535" s="78"/>
      <c r="AQ535" s="78"/>
      <c r="AR535" s="78"/>
      <c r="AS535" s="78"/>
      <c r="AT535" s="78"/>
      <c r="AU535" s="78"/>
      <c r="AV535" s="78"/>
      <c r="AW535" s="78"/>
      <c r="AX535" s="78"/>
    </row>
    <row r="536" spans="40:50" ht="12">
      <c r="AN536" s="78"/>
      <c r="AO536" s="78"/>
      <c r="AP536" s="78"/>
      <c r="AQ536" s="78"/>
      <c r="AR536" s="78"/>
      <c r="AS536" s="78"/>
      <c r="AT536" s="78"/>
      <c r="AU536" s="78"/>
      <c r="AV536" s="78"/>
      <c r="AW536" s="78"/>
      <c r="AX536" s="78"/>
    </row>
    <row r="537" spans="40:50" ht="12">
      <c r="AN537" s="78"/>
      <c r="AO537" s="78"/>
      <c r="AP537" s="78"/>
      <c r="AQ537" s="78"/>
      <c r="AR537" s="78"/>
      <c r="AS537" s="78"/>
      <c r="AT537" s="78"/>
      <c r="AU537" s="78"/>
      <c r="AV537" s="78"/>
      <c r="AW537" s="78"/>
      <c r="AX537" s="78"/>
    </row>
    <row r="538" spans="40:50" ht="12">
      <c r="AN538" s="78"/>
      <c r="AO538" s="78"/>
      <c r="AP538" s="78"/>
      <c r="AQ538" s="78"/>
      <c r="AR538" s="78"/>
      <c r="AS538" s="78"/>
      <c r="AT538" s="78"/>
      <c r="AU538" s="78"/>
      <c r="AV538" s="78"/>
      <c r="AW538" s="78"/>
      <c r="AX538" s="78"/>
    </row>
    <row r="539" spans="40:50" ht="12">
      <c r="AN539" s="78"/>
      <c r="AO539" s="78"/>
      <c r="AP539" s="78"/>
      <c r="AQ539" s="78"/>
      <c r="AR539" s="78"/>
      <c r="AS539" s="78"/>
      <c r="AT539" s="78"/>
      <c r="AU539" s="78"/>
      <c r="AV539" s="78"/>
      <c r="AW539" s="78"/>
      <c r="AX539" s="78"/>
    </row>
    <row r="540" spans="40:50" ht="12">
      <c r="AN540" s="78"/>
      <c r="AO540" s="78"/>
      <c r="AP540" s="78"/>
      <c r="AQ540" s="78"/>
      <c r="AR540" s="78"/>
      <c r="AS540" s="78"/>
      <c r="AT540" s="78"/>
      <c r="AU540" s="78"/>
      <c r="AV540" s="78"/>
      <c r="AW540" s="78"/>
      <c r="AX540" s="78"/>
    </row>
    <row r="541" spans="40:50" ht="12">
      <c r="AN541" s="78"/>
      <c r="AO541" s="78"/>
      <c r="AP541" s="78"/>
      <c r="AQ541" s="78"/>
      <c r="AR541" s="78"/>
      <c r="AS541" s="78"/>
      <c r="AT541" s="78"/>
      <c r="AU541" s="78"/>
      <c r="AV541" s="78"/>
      <c r="AW541" s="78"/>
      <c r="AX541" s="78"/>
    </row>
    <row r="542" spans="40:50" ht="12">
      <c r="AN542" s="78"/>
      <c r="AO542" s="78"/>
      <c r="AP542" s="78"/>
      <c r="AQ542" s="78"/>
      <c r="AR542" s="78"/>
      <c r="AS542" s="78"/>
      <c r="AT542" s="78"/>
      <c r="AU542" s="78"/>
      <c r="AV542" s="78"/>
      <c r="AW542" s="78"/>
      <c r="AX542" s="78"/>
    </row>
    <row r="543" spans="40:50" ht="12">
      <c r="AN543" s="78"/>
      <c r="AO543" s="78"/>
      <c r="AP543" s="78"/>
      <c r="AQ543" s="78"/>
      <c r="AR543" s="78"/>
      <c r="AS543" s="78"/>
      <c r="AT543" s="78"/>
      <c r="AU543" s="78"/>
      <c r="AV543" s="78"/>
      <c r="AW543" s="78"/>
      <c r="AX543" s="78"/>
    </row>
    <row r="544" spans="40:50" ht="12">
      <c r="AN544" s="78"/>
      <c r="AO544" s="78"/>
      <c r="AP544" s="78"/>
      <c r="AQ544" s="78"/>
      <c r="AR544" s="78"/>
      <c r="AS544" s="78"/>
      <c r="AT544" s="78"/>
      <c r="AU544" s="78"/>
      <c r="AV544" s="78"/>
      <c r="AW544" s="78"/>
      <c r="AX544" s="78"/>
    </row>
    <row r="545" spans="40:50" ht="12">
      <c r="AN545" s="78"/>
      <c r="AO545" s="78"/>
      <c r="AP545" s="78"/>
      <c r="AQ545" s="78"/>
      <c r="AR545" s="78"/>
      <c r="AS545" s="78"/>
      <c r="AT545" s="78"/>
      <c r="AU545" s="78"/>
      <c r="AV545" s="78"/>
      <c r="AW545" s="78"/>
      <c r="AX545" s="78"/>
    </row>
    <row r="546" spans="40:50" ht="12">
      <c r="AN546" s="78"/>
      <c r="AO546" s="78"/>
      <c r="AP546" s="78"/>
      <c r="AQ546" s="78"/>
      <c r="AR546" s="78"/>
      <c r="AS546" s="78"/>
      <c r="AT546" s="78"/>
      <c r="AU546" s="78"/>
      <c r="AV546" s="78"/>
      <c r="AW546" s="78"/>
      <c r="AX546" s="78"/>
    </row>
    <row r="547" spans="40:50" ht="12">
      <c r="AN547" s="78"/>
      <c r="AO547" s="78"/>
      <c r="AP547" s="78"/>
      <c r="AQ547" s="78"/>
      <c r="AR547" s="78"/>
      <c r="AS547" s="78"/>
      <c r="AT547" s="78"/>
      <c r="AU547" s="78"/>
      <c r="AV547" s="78"/>
      <c r="AW547" s="78"/>
      <c r="AX547" s="78"/>
    </row>
    <row r="548" spans="40:50" ht="12">
      <c r="AN548" s="78"/>
      <c r="AO548" s="78"/>
      <c r="AP548" s="78"/>
      <c r="AQ548" s="78"/>
      <c r="AR548" s="78"/>
      <c r="AS548" s="78"/>
      <c r="AT548" s="78"/>
      <c r="AU548" s="78"/>
      <c r="AV548" s="78"/>
      <c r="AW548" s="78"/>
      <c r="AX548" s="78"/>
    </row>
    <row r="549" spans="40:50" ht="12">
      <c r="AN549" s="78"/>
      <c r="AO549" s="78"/>
      <c r="AP549" s="78"/>
      <c r="AQ549" s="78"/>
      <c r="AR549" s="78"/>
      <c r="AS549" s="78"/>
      <c r="AT549" s="78"/>
      <c r="AU549" s="78"/>
      <c r="AV549" s="78"/>
      <c r="AW549" s="78"/>
      <c r="AX549" s="78"/>
    </row>
    <row r="550" spans="40:50" ht="12">
      <c r="AN550" s="78"/>
      <c r="AO550" s="78"/>
      <c r="AP550" s="78"/>
      <c r="AQ550" s="78"/>
      <c r="AR550" s="78"/>
      <c r="AS550" s="78"/>
      <c r="AT550" s="78"/>
      <c r="AU550" s="78"/>
      <c r="AV550" s="78"/>
      <c r="AW550" s="78"/>
      <c r="AX550" s="78"/>
    </row>
    <row r="551" spans="40:50" ht="12">
      <c r="AN551" s="78"/>
      <c r="AO551" s="78"/>
      <c r="AP551" s="78"/>
      <c r="AQ551" s="78"/>
      <c r="AR551" s="78"/>
      <c r="AS551" s="78"/>
      <c r="AT551" s="78"/>
      <c r="AU551" s="78"/>
      <c r="AV551" s="78"/>
      <c r="AW551" s="78"/>
      <c r="AX551" s="78"/>
    </row>
    <row r="552" spans="40:50" ht="12">
      <c r="AN552" s="78"/>
      <c r="AO552" s="78"/>
      <c r="AP552" s="78"/>
      <c r="AQ552" s="78"/>
      <c r="AR552" s="78"/>
      <c r="AS552" s="78"/>
      <c r="AT552" s="78"/>
      <c r="AU552" s="78"/>
      <c r="AV552" s="78"/>
      <c r="AW552" s="78"/>
      <c r="AX552" s="78"/>
    </row>
    <row r="553" spans="40:50" ht="12">
      <c r="AN553" s="78"/>
      <c r="AO553" s="78"/>
      <c r="AP553" s="78"/>
      <c r="AQ553" s="78"/>
      <c r="AR553" s="78"/>
      <c r="AS553" s="78"/>
      <c r="AT553" s="78"/>
      <c r="AU553" s="78"/>
      <c r="AV553" s="78"/>
      <c r="AW553" s="78"/>
      <c r="AX553" s="78"/>
    </row>
    <row r="554" spans="40:50" ht="12">
      <c r="AN554" s="78"/>
      <c r="AO554" s="78"/>
      <c r="AP554" s="78"/>
      <c r="AQ554" s="78"/>
      <c r="AR554" s="78"/>
      <c r="AS554" s="78"/>
      <c r="AT554" s="78"/>
      <c r="AU554" s="78"/>
      <c r="AV554" s="78"/>
      <c r="AW554" s="78"/>
      <c r="AX554" s="78"/>
    </row>
    <row r="555" spans="40:50" ht="12">
      <c r="AN555" s="78"/>
      <c r="AO555" s="78"/>
      <c r="AP555" s="78"/>
      <c r="AQ555" s="78"/>
      <c r="AR555" s="78"/>
      <c r="AS555" s="78"/>
      <c r="AT555" s="78"/>
      <c r="AU555" s="78"/>
      <c r="AV555" s="78"/>
      <c r="AW555" s="78"/>
      <c r="AX555" s="78"/>
    </row>
    <row r="556" spans="40:50" ht="12">
      <c r="AN556" s="78"/>
      <c r="AO556" s="78"/>
      <c r="AP556" s="78"/>
      <c r="AQ556" s="78"/>
      <c r="AR556" s="78"/>
      <c r="AS556" s="78"/>
      <c r="AT556" s="78"/>
      <c r="AU556" s="78"/>
      <c r="AV556" s="78"/>
      <c r="AW556" s="78"/>
      <c r="AX556" s="78"/>
    </row>
    <row r="557" spans="40:50" ht="12">
      <c r="AN557" s="78"/>
      <c r="AO557" s="78"/>
      <c r="AP557" s="78"/>
      <c r="AQ557" s="78"/>
      <c r="AR557" s="78"/>
      <c r="AS557" s="78"/>
      <c r="AT557" s="78"/>
      <c r="AU557" s="78"/>
      <c r="AV557" s="78"/>
      <c r="AW557" s="78"/>
      <c r="AX557" s="78"/>
    </row>
    <row r="558" spans="40:50" ht="12">
      <c r="AN558" s="78"/>
      <c r="AO558" s="78"/>
      <c r="AP558" s="78"/>
      <c r="AQ558" s="78"/>
      <c r="AR558" s="78"/>
      <c r="AS558" s="78"/>
      <c r="AT558" s="78"/>
      <c r="AU558" s="78"/>
      <c r="AV558" s="78"/>
      <c r="AW558" s="78"/>
      <c r="AX558" s="78"/>
    </row>
    <row r="559" spans="40:50" ht="12">
      <c r="AN559" s="78"/>
      <c r="AO559" s="78"/>
      <c r="AP559" s="78"/>
      <c r="AQ559" s="78"/>
      <c r="AR559" s="78"/>
      <c r="AS559" s="78"/>
      <c r="AT559" s="78"/>
      <c r="AU559" s="78"/>
      <c r="AV559" s="78"/>
      <c r="AW559" s="78"/>
      <c r="AX559" s="78"/>
    </row>
    <row r="560" spans="40:50" ht="12">
      <c r="AN560" s="78"/>
      <c r="AO560" s="78"/>
      <c r="AP560" s="78"/>
      <c r="AQ560" s="78"/>
      <c r="AR560" s="78"/>
      <c r="AS560" s="78"/>
      <c r="AT560" s="78"/>
      <c r="AU560" s="78"/>
      <c r="AV560" s="78"/>
      <c r="AW560" s="78"/>
      <c r="AX560" s="78"/>
    </row>
    <row r="561" spans="40:50" ht="12">
      <c r="AN561" s="78"/>
      <c r="AO561" s="78"/>
      <c r="AP561" s="78"/>
      <c r="AQ561" s="78"/>
      <c r="AR561" s="78"/>
      <c r="AS561" s="78"/>
      <c r="AT561" s="78"/>
      <c r="AU561" s="78"/>
      <c r="AV561" s="78"/>
      <c r="AW561" s="78"/>
      <c r="AX561" s="78"/>
    </row>
    <row r="562" spans="40:50" ht="12">
      <c r="AN562" s="78"/>
      <c r="AO562" s="78"/>
      <c r="AP562" s="78"/>
      <c r="AQ562" s="78"/>
      <c r="AR562" s="78"/>
      <c r="AS562" s="78"/>
      <c r="AT562" s="78"/>
      <c r="AU562" s="78"/>
      <c r="AV562" s="78"/>
      <c r="AW562" s="78"/>
      <c r="AX562" s="78"/>
    </row>
    <row r="563" spans="40:50" ht="12">
      <c r="AN563" s="78"/>
      <c r="AO563" s="78"/>
      <c r="AP563" s="78"/>
      <c r="AQ563" s="78"/>
      <c r="AR563" s="78"/>
      <c r="AS563" s="78"/>
      <c r="AT563" s="78"/>
      <c r="AU563" s="78"/>
      <c r="AV563" s="78"/>
      <c r="AW563" s="78"/>
      <c r="AX563" s="78"/>
    </row>
    <row r="564" spans="40:50" ht="12">
      <c r="AN564" s="78"/>
      <c r="AO564" s="78"/>
      <c r="AP564" s="78"/>
      <c r="AQ564" s="78"/>
      <c r="AR564" s="78"/>
      <c r="AS564" s="78"/>
      <c r="AT564" s="78"/>
      <c r="AU564" s="78"/>
      <c r="AV564" s="78"/>
      <c r="AW564" s="78"/>
      <c r="AX564" s="78"/>
    </row>
    <row r="565" spans="40:50" ht="12">
      <c r="AN565" s="78"/>
      <c r="AO565" s="78"/>
      <c r="AP565" s="78"/>
      <c r="AQ565" s="78"/>
      <c r="AR565" s="78"/>
      <c r="AS565" s="78"/>
      <c r="AT565" s="78"/>
      <c r="AU565" s="78"/>
      <c r="AV565" s="78"/>
      <c r="AW565" s="78"/>
      <c r="AX565" s="78"/>
    </row>
    <row r="566" spans="40:50" ht="12">
      <c r="AN566" s="78"/>
      <c r="AO566" s="78"/>
      <c r="AP566" s="78"/>
      <c r="AQ566" s="78"/>
      <c r="AR566" s="78"/>
      <c r="AS566" s="78"/>
      <c r="AT566" s="78"/>
      <c r="AU566" s="78"/>
      <c r="AV566" s="78"/>
      <c r="AW566" s="78"/>
      <c r="AX566" s="78"/>
    </row>
    <row r="567" spans="40:50" ht="12">
      <c r="AN567" s="78"/>
      <c r="AO567" s="78"/>
      <c r="AP567" s="78"/>
      <c r="AQ567" s="78"/>
      <c r="AR567" s="78"/>
      <c r="AS567" s="78"/>
      <c r="AT567" s="78"/>
      <c r="AU567" s="78"/>
      <c r="AV567" s="78"/>
      <c r="AW567" s="78"/>
      <c r="AX567" s="78"/>
    </row>
    <row r="568" spans="40:50" ht="12">
      <c r="AN568" s="78"/>
      <c r="AO568" s="78"/>
      <c r="AP568" s="78"/>
      <c r="AQ568" s="78"/>
      <c r="AR568" s="78"/>
      <c r="AS568" s="78"/>
      <c r="AT568" s="78"/>
      <c r="AU568" s="78"/>
      <c r="AV568" s="78"/>
      <c r="AW568" s="78"/>
      <c r="AX568" s="78"/>
    </row>
    <row r="569" spans="40:50" ht="12">
      <c r="AN569" s="78"/>
      <c r="AO569" s="78"/>
      <c r="AP569" s="78"/>
      <c r="AQ569" s="78"/>
      <c r="AR569" s="78"/>
      <c r="AS569" s="78"/>
      <c r="AT569" s="78"/>
      <c r="AU569" s="78"/>
      <c r="AV569" s="78"/>
      <c r="AW569" s="78"/>
      <c r="AX569" s="78"/>
    </row>
    <row r="570" spans="40:50" ht="12">
      <c r="AN570" s="78"/>
      <c r="AO570" s="78"/>
      <c r="AP570" s="78"/>
      <c r="AQ570" s="78"/>
      <c r="AR570" s="78"/>
      <c r="AS570" s="78"/>
      <c r="AT570" s="78"/>
      <c r="AU570" s="78"/>
      <c r="AV570" s="78"/>
      <c r="AW570" s="78"/>
      <c r="AX570" s="78"/>
    </row>
    <row r="571" spans="40:50" ht="12">
      <c r="AN571" s="78"/>
      <c r="AO571" s="78"/>
      <c r="AP571" s="78"/>
      <c r="AQ571" s="78"/>
      <c r="AR571" s="78"/>
      <c r="AS571" s="78"/>
      <c r="AT571" s="78"/>
      <c r="AU571" s="78"/>
      <c r="AV571" s="78"/>
      <c r="AW571" s="78"/>
      <c r="AX571" s="78"/>
    </row>
    <row r="572" spans="40:50" ht="12">
      <c r="AN572" s="78"/>
      <c r="AO572" s="78"/>
      <c r="AP572" s="78"/>
      <c r="AQ572" s="78"/>
      <c r="AR572" s="78"/>
      <c r="AS572" s="78"/>
      <c r="AT572" s="78"/>
      <c r="AU572" s="78"/>
      <c r="AV572" s="78"/>
      <c r="AW572" s="78"/>
      <c r="AX572" s="78"/>
    </row>
    <row r="573" spans="40:50" ht="12">
      <c r="AN573" s="78"/>
      <c r="AO573" s="78"/>
      <c r="AP573" s="78"/>
      <c r="AQ573" s="78"/>
      <c r="AR573" s="78"/>
      <c r="AS573" s="78"/>
      <c r="AT573" s="78"/>
      <c r="AU573" s="78"/>
      <c r="AV573" s="78"/>
      <c r="AW573" s="78"/>
      <c r="AX573" s="78"/>
    </row>
    <row r="574" spans="40:50" ht="12">
      <c r="AN574" s="78"/>
      <c r="AO574" s="78"/>
      <c r="AP574" s="78"/>
      <c r="AQ574" s="78"/>
      <c r="AR574" s="78"/>
      <c r="AS574" s="78"/>
      <c r="AT574" s="78"/>
      <c r="AU574" s="78"/>
      <c r="AV574" s="78"/>
      <c r="AW574" s="78"/>
      <c r="AX574" s="78"/>
    </row>
    <row r="575" spans="40:50" ht="12">
      <c r="AN575" s="78"/>
      <c r="AO575" s="78"/>
      <c r="AP575" s="78"/>
      <c r="AQ575" s="78"/>
      <c r="AR575" s="78"/>
      <c r="AS575" s="78"/>
      <c r="AT575" s="78"/>
      <c r="AU575" s="78"/>
      <c r="AV575" s="78"/>
      <c r="AW575" s="78"/>
      <c r="AX575" s="78"/>
    </row>
    <row r="576" spans="40:50" ht="12">
      <c r="AN576" s="78"/>
      <c r="AO576" s="78"/>
      <c r="AP576" s="78"/>
      <c r="AQ576" s="78"/>
      <c r="AR576" s="78"/>
      <c r="AS576" s="78"/>
      <c r="AT576" s="78"/>
      <c r="AU576" s="78"/>
      <c r="AV576" s="78"/>
      <c r="AW576" s="78"/>
      <c r="AX576" s="78"/>
    </row>
    <row r="577" spans="40:50" ht="12">
      <c r="AN577" s="78"/>
      <c r="AO577" s="78"/>
      <c r="AP577" s="78"/>
      <c r="AQ577" s="78"/>
      <c r="AR577" s="78"/>
      <c r="AS577" s="78"/>
      <c r="AT577" s="78"/>
      <c r="AU577" s="78"/>
      <c r="AV577" s="78"/>
      <c r="AW577" s="78"/>
      <c r="AX577" s="78"/>
    </row>
    <row r="578" spans="40:50" ht="12">
      <c r="AN578" s="78"/>
      <c r="AO578" s="78"/>
      <c r="AP578" s="78"/>
      <c r="AQ578" s="78"/>
      <c r="AR578" s="78"/>
      <c r="AS578" s="78"/>
      <c r="AT578" s="78"/>
      <c r="AU578" s="78"/>
      <c r="AV578" s="78"/>
      <c r="AW578" s="78"/>
      <c r="AX578" s="78"/>
    </row>
    <row r="579" spans="40:50" ht="12">
      <c r="AN579" s="78"/>
      <c r="AO579" s="78"/>
      <c r="AP579" s="78"/>
      <c r="AQ579" s="78"/>
      <c r="AR579" s="78"/>
      <c r="AS579" s="78"/>
      <c r="AT579" s="78"/>
      <c r="AU579" s="78"/>
      <c r="AV579" s="78"/>
      <c r="AW579" s="78"/>
      <c r="AX579" s="78"/>
    </row>
    <row r="580" spans="40:50" ht="12">
      <c r="AN580" s="78"/>
      <c r="AO580" s="78"/>
      <c r="AP580" s="78"/>
      <c r="AQ580" s="78"/>
      <c r="AR580" s="78"/>
      <c r="AS580" s="78"/>
      <c r="AT580" s="78"/>
      <c r="AU580" s="78"/>
      <c r="AV580" s="78"/>
      <c r="AW580" s="78"/>
      <c r="AX580" s="78"/>
    </row>
    <row r="581" spans="40:50" ht="12">
      <c r="AN581" s="78"/>
      <c r="AO581" s="78"/>
      <c r="AP581" s="78"/>
      <c r="AQ581" s="78"/>
      <c r="AR581" s="78"/>
      <c r="AS581" s="78"/>
      <c r="AT581" s="78"/>
      <c r="AU581" s="78"/>
      <c r="AV581" s="78"/>
      <c r="AW581" s="78"/>
      <c r="AX581" s="78"/>
    </row>
    <row r="582" spans="40:50" ht="12">
      <c r="AN582" s="78"/>
      <c r="AO582" s="78"/>
      <c r="AP582" s="78"/>
      <c r="AQ582" s="78"/>
      <c r="AR582" s="78"/>
      <c r="AS582" s="78"/>
      <c r="AT582" s="78"/>
      <c r="AU582" s="78"/>
      <c r="AV582" s="78"/>
      <c r="AW582" s="78"/>
      <c r="AX582" s="78"/>
    </row>
    <row r="583" spans="40:50" ht="12">
      <c r="AN583" s="78"/>
      <c r="AO583" s="78"/>
      <c r="AP583" s="78"/>
      <c r="AQ583" s="78"/>
      <c r="AR583" s="78"/>
      <c r="AS583" s="78"/>
      <c r="AT583" s="78"/>
      <c r="AU583" s="78"/>
      <c r="AV583" s="78"/>
      <c r="AW583" s="78"/>
      <c r="AX583" s="78"/>
    </row>
    <row r="584" spans="40:50" ht="12">
      <c r="AN584" s="78"/>
      <c r="AO584" s="78"/>
      <c r="AP584" s="78"/>
      <c r="AQ584" s="78"/>
      <c r="AR584" s="78"/>
      <c r="AS584" s="78"/>
      <c r="AT584" s="78"/>
      <c r="AU584" s="78"/>
      <c r="AV584" s="78"/>
      <c r="AW584" s="78"/>
      <c r="AX584" s="78"/>
    </row>
    <row r="585" spans="40:50" ht="12">
      <c r="AN585" s="78"/>
      <c r="AO585" s="78"/>
      <c r="AP585" s="78"/>
      <c r="AQ585" s="78"/>
      <c r="AR585" s="78"/>
      <c r="AS585" s="78"/>
      <c r="AT585" s="78"/>
      <c r="AU585" s="78"/>
      <c r="AV585" s="78"/>
      <c r="AW585" s="78"/>
      <c r="AX585" s="78"/>
    </row>
    <row r="586" spans="40:50" ht="12">
      <c r="AN586" s="78"/>
      <c r="AO586" s="78"/>
      <c r="AP586" s="78"/>
      <c r="AQ586" s="78"/>
      <c r="AR586" s="78"/>
      <c r="AS586" s="78"/>
      <c r="AT586" s="78"/>
      <c r="AU586" s="78"/>
      <c r="AV586" s="78"/>
      <c r="AW586" s="78"/>
      <c r="AX586" s="78"/>
    </row>
    <row r="587" spans="40:50" ht="12">
      <c r="AN587" s="78"/>
      <c r="AO587" s="78"/>
      <c r="AP587" s="78"/>
      <c r="AQ587" s="78"/>
      <c r="AR587" s="78"/>
      <c r="AS587" s="78"/>
      <c r="AT587" s="78"/>
      <c r="AU587" s="78"/>
      <c r="AV587" s="78"/>
      <c r="AW587" s="78"/>
      <c r="AX587" s="78"/>
    </row>
    <row r="588" spans="40:50" ht="12">
      <c r="AN588" s="78"/>
      <c r="AO588" s="78"/>
      <c r="AP588" s="78"/>
      <c r="AQ588" s="78"/>
      <c r="AR588" s="78"/>
      <c r="AS588" s="78"/>
      <c r="AT588" s="78"/>
      <c r="AU588" s="78"/>
      <c r="AV588" s="78"/>
      <c r="AW588" s="78"/>
      <c r="AX588" s="78"/>
    </row>
    <row r="589" spans="40:50" ht="12">
      <c r="AN589" s="78"/>
      <c r="AO589" s="78"/>
      <c r="AP589" s="78"/>
      <c r="AQ589" s="78"/>
      <c r="AR589" s="78"/>
      <c r="AS589" s="78"/>
      <c r="AT589" s="78"/>
      <c r="AU589" s="78"/>
      <c r="AV589" s="78"/>
      <c r="AW589" s="78"/>
      <c r="AX589" s="78"/>
    </row>
    <row r="590" spans="40:50" ht="12">
      <c r="AN590" s="78"/>
      <c r="AO590" s="78"/>
      <c r="AP590" s="78"/>
      <c r="AQ590" s="78"/>
      <c r="AR590" s="78"/>
      <c r="AS590" s="78"/>
      <c r="AT590" s="78"/>
      <c r="AU590" s="78"/>
      <c r="AV590" s="78"/>
      <c r="AW590" s="78"/>
      <c r="AX590" s="78"/>
    </row>
    <row r="591" spans="40:50" ht="12">
      <c r="AN591" s="78"/>
      <c r="AO591" s="78"/>
      <c r="AP591" s="78"/>
      <c r="AQ591" s="78"/>
      <c r="AR591" s="78"/>
      <c r="AS591" s="78"/>
      <c r="AT591" s="78"/>
      <c r="AU591" s="78"/>
      <c r="AV591" s="78"/>
      <c r="AW591" s="78"/>
      <c r="AX591" s="78"/>
    </row>
    <row r="592" spans="40:50" ht="12">
      <c r="AN592" s="78"/>
      <c r="AO592" s="78"/>
      <c r="AP592" s="78"/>
      <c r="AQ592" s="78"/>
      <c r="AR592" s="78"/>
      <c r="AS592" s="78"/>
      <c r="AT592" s="78"/>
      <c r="AU592" s="78"/>
      <c r="AV592" s="78"/>
      <c r="AW592" s="78"/>
      <c r="AX592" s="78"/>
    </row>
    <row r="593" spans="40:50" ht="12">
      <c r="AN593" s="78"/>
      <c r="AO593" s="78"/>
      <c r="AP593" s="78"/>
      <c r="AQ593" s="78"/>
      <c r="AR593" s="78"/>
      <c r="AS593" s="78"/>
      <c r="AT593" s="78"/>
      <c r="AU593" s="78"/>
      <c r="AV593" s="78"/>
      <c r="AW593" s="78"/>
      <c r="AX593" s="78"/>
    </row>
    <row r="594" spans="40:50" ht="12">
      <c r="AN594" s="78"/>
      <c r="AO594" s="78"/>
      <c r="AP594" s="78"/>
      <c r="AQ594" s="78"/>
      <c r="AR594" s="78"/>
      <c r="AS594" s="78"/>
      <c r="AT594" s="78"/>
      <c r="AU594" s="78"/>
      <c r="AV594" s="78"/>
      <c r="AW594" s="78"/>
      <c r="AX594" s="78"/>
    </row>
    <row r="595" spans="40:50" ht="12">
      <c r="AN595" s="78"/>
      <c r="AO595" s="78"/>
      <c r="AP595" s="78"/>
      <c r="AQ595" s="78"/>
      <c r="AR595" s="78"/>
      <c r="AS595" s="78"/>
      <c r="AT595" s="78"/>
      <c r="AU595" s="78"/>
      <c r="AV595" s="78"/>
      <c r="AW595" s="78"/>
      <c r="AX595" s="78"/>
    </row>
    <row r="596" spans="40:50" ht="12">
      <c r="AN596" s="78"/>
      <c r="AO596" s="78"/>
      <c r="AP596" s="78"/>
      <c r="AQ596" s="78"/>
      <c r="AR596" s="78"/>
      <c r="AS596" s="78"/>
      <c r="AT596" s="78"/>
      <c r="AU596" s="78"/>
      <c r="AV596" s="78"/>
      <c r="AW596" s="78"/>
      <c r="AX596" s="78"/>
    </row>
    <row r="597" spans="40:50" ht="12">
      <c r="AN597" s="78"/>
      <c r="AO597" s="78"/>
      <c r="AP597" s="78"/>
      <c r="AQ597" s="78"/>
      <c r="AR597" s="78"/>
      <c r="AS597" s="78"/>
      <c r="AT597" s="78"/>
      <c r="AU597" s="78"/>
      <c r="AV597" s="78"/>
      <c r="AW597" s="78"/>
      <c r="AX597" s="78"/>
    </row>
    <row r="598" spans="40:50" ht="12">
      <c r="AN598" s="78"/>
      <c r="AO598" s="78"/>
      <c r="AP598" s="78"/>
      <c r="AQ598" s="78"/>
      <c r="AR598" s="78"/>
      <c r="AS598" s="78"/>
      <c r="AT598" s="78"/>
      <c r="AU598" s="78"/>
      <c r="AV598" s="78"/>
      <c r="AW598" s="78"/>
      <c r="AX598" s="78"/>
    </row>
    <row r="599" spans="40:50" ht="12">
      <c r="AN599" s="78"/>
      <c r="AO599" s="78"/>
      <c r="AP599" s="78"/>
      <c r="AQ599" s="78"/>
      <c r="AR599" s="78"/>
      <c r="AS599" s="78"/>
      <c r="AT599" s="78"/>
      <c r="AU599" s="78"/>
      <c r="AV599" s="78"/>
      <c r="AW599" s="78"/>
      <c r="AX599" s="78"/>
    </row>
    <row r="600" spans="40:50" ht="12">
      <c r="AN600" s="78"/>
      <c r="AO600" s="78"/>
      <c r="AP600" s="78"/>
      <c r="AQ600" s="78"/>
      <c r="AR600" s="78"/>
      <c r="AS600" s="78"/>
      <c r="AT600" s="78"/>
      <c r="AU600" s="78"/>
      <c r="AV600" s="78"/>
      <c r="AW600" s="78"/>
      <c r="AX600" s="78"/>
    </row>
    <row r="601" spans="40:50" ht="12">
      <c r="AN601" s="78"/>
      <c r="AO601" s="78"/>
      <c r="AP601" s="78"/>
      <c r="AQ601" s="78"/>
      <c r="AR601" s="78"/>
      <c r="AS601" s="78"/>
      <c r="AT601" s="78"/>
      <c r="AU601" s="78"/>
      <c r="AV601" s="78"/>
      <c r="AW601" s="78"/>
      <c r="AX601" s="78"/>
    </row>
    <row r="602" spans="40:50" ht="12">
      <c r="AN602" s="78"/>
      <c r="AO602" s="78"/>
      <c r="AP602" s="78"/>
      <c r="AQ602" s="78"/>
      <c r="AR602" s="78"/>
      <c r="AS602" s="78"/>
      <c r="AT602" s="78"/>
      <c r="AU602" s="78"/>
      <c r="AV602" s="78"/>
      <c r="AW602" s="78"/>
      <c r="AX602" s="78"/>
    </row>
    <row r="603" spans="40:50" ht="12">
      <c r="AN603" s="78"/>
      <c r="AO603" s="78"/>
      <c r="AP603" s="78"/>
      <c r="AQ603" s="78"/>
      <c r="AR603" s="78"/>
      <c r="AS603" s="78"/>
      <c r="AT603" s="78"/>
      <c r="AU603" s="78"/>
      <c r="AV603" s="78"/>
      <c r="AW603" s="78"/>
      <c r="AX603" s="78"/>
    </row>
    <row r="604" spans="40:50" ht="12">
      <c r="AN604" s="78"/>
      <c r="AO604" s="78"/>
      <c r="AP604" s="78"/>
      <c r="AQ604" s="78"/>
      <c r="AR604" s="78"/>
      <c r="AS604" s="78"/>
      <c r="AT604" s="78"/>
      <c r="AU604" s="78"/>
      <c r="AV604" s="78"/>
      <c r="AW604" s="78"/>
      <c r="AX604" s="78"/>
    </row>
    <row r="605" spans="40:50" ht="12">
      <c r="AN605" s="78"/>
      <c r="AO605" s="78"/>
      <c r="AP605" s="78"/>
      <c r="AQ605" s="78"/>
      <c r="AR605" s="78"/>
      <c r="AS605" s="78"/>
      <c r="AT605" s="78"/>
      <c r="AU605" s="78"/>
      <c r="AV605" s="78"/>
      <c r="AW605" s="78"/>
      <c r="AX605" s="78"/>
    </row>
    <row r="606" spans="40:50" ht="12">
      <c r="AN606" s="78"/>
      <c r="AO606" s="78"/>
      <c r="AP606" s="78"/>
      <c r="AQ606" s="78"/>
      <c r="AR606" s="78"/>
      <c r="AS606" s="78"/>
      <c r="AT606" s="78"/>
      <c r="AU606" s="78"/>
      <c r="AV606" s="78"/>
      <c r="AW606" s="78"/>
      <c r="AX606" s="78"/>
    </row>
    <row r="607" spans="40:50" ht="12">
      <c r="AN607" s="78"/>
      <c r="AO607" s="78"/>
      <c r="AP607" s="78"/>
      <c r="AQ607" s="78"/>
      <c r="AR607" s="78"/>
      <c r="AS607" s="78"/>
      <c r="AT607" s="78"/>
      <c r="AU607" s="78"/>
      <c r="AV607" s="78"/>
      <c r="AW607" s="78"/>
      <c r="AX607" s="78"/>
    </row>
    <row r="608" spans="40:50" ht="12">
      <c r="AN608" s="78"/>
      <c r="AO608" s="78"/>
      <c r="AP608" s="78"/>
      <c r="AQ608" s="78"/>
      <c r="AR608" s="78"/>
      <c r="AS608" s="78"/>
      <c r="AT608" s="78"/>
      <c r="AU608" s="78"/>
      <c r="AV608" s="78"/>
      <c r="AW608" s="78"/>
      <c r="AX608" s="78"/>
    </row>
    <row r="609" spans="40:50" ht="12">
      <c r="AN609" s="78"/>
      <c r="AO609" s="78"/>
      <c r="AP609" s="78"/>
      <c r="AQ609" s="78"/>
      <c r="AR609" s="78"/>
      <c r="AS609" s="78"/>
      <c r="AT609" s="78"/>
      <c r="AU609" s="78"/>
      <c r="AV609" s="78"/>
      <c r="AW609" s="78"/>
      <c r="AX609" s="78"/>
    </row>
    <row r="610" spans="40:50" ht="12">
      <c r="AN610" s="78"/>
      <c r="AO610" s="78"/>
      <c r="AP610" s="78"/>
      <c r="AQ610" s="78"/>
      <c r="AR610" s="78"/>
      <c r="AS610" s="78"/>
      <c r="AT610" s="78"/>
      <c r="AU610" s="78"/>
      <c r="AV610" s="78"/>
      <c r="AW610" s="78"/>
      <c r="AX610" s="78"/>
    </row>
    <row r="611" spans="40:50" ht="12">
      <c r="AN611" s="78"/>
      <c r="AO611" s="78"/>
      <c r="AP611" s="78"/>
      <c r="AQ611" s="78"/>
      <c r="AR611" s="78"/>
      <c r="AS611" s="78"/>
      <c r="AT611" s="78"/>
      <c r="AU611" s="78"/>
      <c r="AV611" s="78"/>
      <c r="AW611" s="78"/>
      <c r="AX611" s="78"/>
    </row>
    <row r="612" spans="40:50" ht="12">
      <c r="AN612" s="78"/>
      <c r="AO612" s="78"/>
      <c r="AP612" s="78"/>
      <c r="AQ612" s="78"/>
      <c r="AR612" s="78"/>
      <c r="AS612" s="78"/>
      <c r="AT612" s="78"/>
      <c r="AU612" s="78"/>
      <c r="AV612" s="78"/>
      <c r="AW612" s="78"/>
      <c r="AX612" s="78"/>
    </row>
    <row r="613" spans="40:50" ht="12">
      <c r="AN613" s="78"/>
      <c r="AO613" s="78"/>
      <c r="AP613" s="78"/>
      <c r="AQ613" s="78"/>
      <c r="AR613" s="78"/>
      <c r="AS613" s="78"/>
      <c r="AT613" s="78"/>
      <c r="AU613" s="78"/>
      <c r="AV613" s="78"/>
      <c r="AW613" s="78"/>
      <c r="AX613" s="78"/>
    </row>
    <row r="614" spans="40:50" ht="12">
      <c r="AN614" s="78"/>
      <c r="AO614" s="78"/>
      <c r="AP614" s="78"/>
      <c r="AQ614" s="78"/>
      <c r="AR614" s="78"/>
      <c r="AS614" s="78"/>
      <c r="AT614" s="78"/>
      <c r="AU614" s="78"/>
      <c r="AV614" s="78"/>
      <c r="AW614" s="78"/>
      <c r="AX614" s="78"/>
    </row>
    <row r="615" spans="40:50" ht="12">
      <c r="AN615" s="78"/>
      <c r="AO615" s="78"/>
      <c r="AP615" s="78"/>
      <c r="AQ615" s="78"/>
      <c r="AR615" s="78"/>
      <c r="AS615" s="78"/>
      <c r="AT615" s="78"/>
      <c r="AU615" s="78"/>
      <c r="AV615" s="78"/>
      <c r="AW615" s="78"/>
      <c r="AX615" s="78"/>
    </row>
    <row r="616" spans="40:50" ht="12">
      <c r="AN616" s="78"/>
      <c r="AO616" s="78"/>
      <c r="AP616" s="78"/>
      <c r="AQ616" s="78"/>
      <c r="AR616" s="78"/>
      <c r="AS616" s="78"/>
      <c r="AT616" s="78"/>
      <c r="AU616" s="78"/>
      <c r="AV616" s="78"/>
      <c r="AW616" s="78"/>
      <c r="AX616" s="78"/>
    </row>
    <row r="617" spans="40:50" ht="12">
      <c r="AN617" s="78"/>
      <c r="AO617" s="78"/>
      <c r="AP617" s="78"/>
      <c r="AQ617" s="78"/>
      <c r="AR617" s="78"/>
      <c r="AS617" s="78"/>
      <c r="AT617" s="78"/>
      <c r="AU617" s="78"/>
      <c r="AV617" s="78"/>
      <c r="AW617" s="78"/>
      <c r="AX617" s="78"/>
    </row>
    <row r="618" spans="40:50" ht="12">
      <c r="AN618" s="78"/>
      <c r="AO618" s="78"/>
      <c r="AP618" s="78"/>
      <c r="AQ618" s="78"/>
      <c r="AR618" s="78"/>
      <c r="AS618" s="78"/>
      <c r="AT618" s="78"/>
      <c r="AU618" s="78"/>
      <c r="AV618" s="78"/>
      <c r="AW618" s="78"/>
      <c r="AX618" s="78"/>
    </row>
    <row r="619" spans="40:50" ht="12">
      <c r="AN619" s="78"/>
      <c r="AO619" s="78"/>
      <c r="AP619" s="78"/>
      <c r="AQ619" s="78"/>
      <c r="AR619" s="78"/>
      <c r="AS619" s="78"/>
      <c r="AT619" s="78"/>
      <c r="AU619" s="78"/>
      <c r="AV619" s="78"/>
      <c r="AW619" s="78"/>
      <c r="AX619" s="78"/>
    </row>
    <row r="620" spans="40:50" ht="12">
      <c r="AN620" s="78"/>
      <c r="AO620" s="78"/>
      <c r="AP620" s="78"/>
      <c r="AQ620" s="78"/>
      <c r="AR620" s="78"/>
      <c r="AS620" s="78"/>
      <c r="AT620" s="78"/>
      <c r="AU620" s="78"/>
      <c r="AV620" s="78"/>
      <c r="AW620" s="78"/>
      <c r="AX620" s="78"/>
    </row>
    <row r="621" spans="40:50" ht="12">
      <c r="AN621" s="78"/>
      <c r="AO621" s="78"/>
      <c r="AP621" s="78"/>
      <c r="AQ621" s="78"/>
      <c r="AR621" s="78"/>
      <c r="AS621" s="78"/>
      <c r="AT621" s="78"/>
      <c r="AU621" s="78"/>
      <c r="AV621" s="78"/>
      <c r="AW621" s="78"/>
      <c r="AX621" s="78"/>
    </row>
    <row r="622" spans="40:50" ht="12">
      <c r="AN622" s="78"/>
      <c r="AO622" s="78"/>
      <c r="AP622" s="78"/>
      <c r="AQ622" s="78"/>
      <c r="AR622" s="78"/>
      <c r="AS622" s="78"/>
      <c r="AT622" s="78"/>
      <c r="AU622" s="78"/>
      <c r="AV622" s="78"/>
      <c r="AW622" s="78"/>
      <c r="AX622" s="78"/>
    </row>
    <row r="623" spans="40:50" ht="12">
      <c r="AN623" s="78"/>
      <c r="AO623" s="78"/>
      <c r="AP623" s="78"/>
      <c r="AQ623" s="78"/>
      <c r="AR623" s="78"/>
      <c r="AS623" s="78"/>
      <c r="AT623" s="78"/>
      <c r="AU623" s="78"/>
      <c r="AV623" s="78"/>
      <c r="AW623" s="78"/>
      <c r="AX623" s="78"/>
    </row>
    <row r="624" spans="40:50" ht="12">
      <c r="AN624" s="78"/>
      <c r="AO624" s="78"/>
      <c r="AP624" s="78"/>
      <c r="AQ624" s="78"/>
      <c r="AR624" s="78"/>
      <c r="AS624" s="78"/>
      <c r="AT624" s="78"/>
      <c r="AU624" s="78"/>
      <c r="AV624" s="78"/>
      <c r="AW624" s="78"/>
      <c r="AX624" s="78"/>
    </row>
    <row r="625" spans="40:50" ht="12">
      <c r="AN625" s="78"/>
      <c r="AO625" s="78"/>
      <c r="AP625" s="78"/>
      <c r="AQ625" s="78"/>
      <c r="AR625" s="78"/>
      <c r="AS625" s="78"/>
      <c r="AT625" s="78"/>
      <c r="AU625" s="78"/>
      <c r="AV625" s="78"/>
      <c r="AW625" s="78"/>
      <c r="AX625" s="78"/>
    </row>
    <row r="626" spans="40:50" ht="12">
      <c r="AN626" s="78"/>
      <c r="AO626" s="78"/>
      <c r="AP626" s="78"/>
      <c r="AQ626" s="78"/>
      <c r="AR626" s="78"/>
      <c r="AS626" s="78"/>
      <c r="AT626" s="78"/>
      <c r="AU626" s="78"/>
      <c r="AV626" s="78"/>
      <c r="AW626" s="78"/>
      <c r="AX626" s="78"/>
    </row>
    <row r="627" spans="40:50" ht="12">
      <c r="AN627" s="78"/>
      <c r="AO627" s="78"/>
      <c r="AP627" s="78"/>
      <c r="AQ627" s="78"/>
      <c r="AR627" s="78"/>
      <c r="AS627" s="78"/>
      <c r="AT627" s="78"/>
      <c r="AU627" s="78"/>
      <c r="AV627" s="78"/>
      <c r="AW627" s="78"/>
      <c r="AX627" s="78"/>
    </row>
    <row r="628" spans="40:50" ht="12">
      <c r="AN628" s="78"/>
      <c r="AO628" s="78"/>
      <c r="AP628" s="78"/>
      <c r="AQ628" s="78"/>
      <c r="AR628" s="78"/>
      <c r="AS628" s="78"/>
      <c r="AT628" s="78"/>
      <c r="AU628" s="78"/>
      <c r="AV628" s="78"/>
      <c r="AW628" s="78"/>
      <c r="AX628" s="78"/>
    </row>
    <row r="629" spans="40:50" ht="12">
      <c r="AN629" s="78"/>
      <c r="AO629" s="78"/>
      <c r="AP629" s="78"/>
      <c r="AQ629" s="78"/>
      <c r="AR629" s="78"/>
      <c r="AS629" s="78"/>
      <c r="AT629" s="78"/>
      <c r="AU629" s="78"/>
      <c r="AV629" s="78"/>
      <c r="AW629" s="78"/>
      <c r="AX629" s="78"/>
    </row>
    <row r="630" spans="40:50" ht="12">
      <c r="AN630" s="78"/>
      <c r="AO630" s="78"/>
      <c r="AP630" s="78"/>
      <c r="AQ630" s="78"/>
      <c r="AR630" s="78"/>
      <c r="AS630" s="78"/>
      <c r="AT630" s="78"/>
      <c r="AU630" s="78"/>
      <c r="AV630" s="78"/>
      <c r="AW630" s="78"/>
      <c r="AX630" s="78"/>
    </row>
    <row r="631" spans="40:50" ht="12">
      <c r="AN631" s="78"/>
      <c r="AO631" s="78"/>
      <c r="AP631" s="78"/>
      <c r="AQ631" s="78"/>
      <c r="AR631" s="78"/>
      <c r="AS631" s="78"/>
      <c r="AT631" s="78"/>
      <c r="AU631" s="78"/>
      <c r="AV631" s="78"/>
      <c r="AW631" s="78"/>
      <c r="AX631" s="78"/>
    </row>
    <row r="632" spans="40:50" ht="12">
      <c r="AN632" s="78"/>
      <c r="AO632" s="78"/>
      <c r="AP632" s="78"/>
      <c r="AQ632" s="78"/>
      <c r="AR632" s="78"/>
      <c r="AS632" s="78"/>
      <c r="AT632" s="78"/>
      <c r="AU632" s="78"/>
      <c r="AV632" s="78"/>
      <c r="AW632" s="78"/>
      <c r="AX632" s="78"/>
    </row>
    <row r="633" spans="40:50" ht="12">
      <c r="AN633" s="78"/>
      <c r="AO633" s="78"/>
      <c r="AP633" s="78"/>
      <c r="AQ633" s="78"/>
      <c r="AR633" s="78"/>
      <c r="AS633" s="78"/>
      <c r="AT633" s="78"/>
      <c r="AU633" s="78"/>
      <c r="AV633" s="78"/>
      <c r="AW633" s="78"/>
      <c r="AX633" s="78"/>
    </row>
    <row r="634" spans="40:50" ht="12">
      <c r="AN634" s="78"/>
      <c r="AO634" s="78"/>
      <c r="AP634" s="78"/>
      <c r="AQ634" s="78"/>
      <c r="AR634" s="78"/>
      <c r="AS634" s="78"/>
      <c r="AT634" s="78"/>
      <c r="AU634" s="78"/>
      <c r="AV634" s="78"/>
      <c r="AW634" s="78"/>
      <c r="AX634" s="78"/>
    </row>
    <row r="635" spans="40:50" ht="12">
      <c r="AN635" s="78"/>
      <c r="AO635" s="78"/>
      <c r="AP635" s="78"/>
      <c r="AQ635" s="78"/>
      <c r="AR635" s="78"/>
      <c r="AS635" s="78"/>
      <c r="AT635" s="78"/>
      <c r="AU635" s="78"/>
      <c r="AV635" s="78"/>
      <c r="AW635" s="78"/>
      <c r="AX635" s="78"/>
    </row>
    <row r="636" spans="40:50" ht="12">
      <c r="AN636" s="78"/>
      <c r="AO636" s="78"/>
      <c r="AP636" s="78"/>
      <c r="AQ636" s="78"/>
      <c r="AR636" s="78"/>
      <c r="AS636" s="78"/>
      <c r="AT636" s="78"/>
      <c r="AU636" s="78"/>
      <c r="AV636" s="78"/>
      <c r="AW636" s="78"/>
      <c r="AX636" s="78"/>
    </row>
    <row r="637" spans="40:50" ht="12">
      <c r="AN637" s="78"/>
      <c r="AO637" s="78"/>
      <c r="AP637" s="78"/>
      <c r="AQ637" s="78"/>
      <c r="AR637" s="78"/>
      <c r="AS637" s="78"/>
      <c r="AT637" s="78"/>
      <c r="AU637" s="78"/>
      <c r="AV637" s="78"/>
      <c r="AW637" s="78"/>
      <c r="AX637" s="78"/>
    </row>
    <row r="638" spans="40:50" ht="12">
      <c r="AN638" s="78"/>
      <c r="AO638" s="78"/>
      <c r="AP638" s="78"/>
      <c r="AQ638" s="78"/>
      <c r="AR638" s="78"/>
      <c r="AS638" s="78"/>
      <c r="AT638" s="78"/>
      <c r="AU638" s="78"/>
      <c r="AV638" s="78"/>
      <c r="AW638" s="78"/>
      <c r="AX638" s="78"/>
    </row>
    <row r="639" spans="40:50" ht="12">
      <c r="AN639" s="78"/>
      <c r="AO639" s="78"/>
      <c r="AP639" s="78"/>
      <c r="AQ639" s="78"/>
      <c r="AR639" s="78"/>
      <c r="AS639" s="78"/>
      <c r="AT639" s="78"/>
      <c r="AU639" s="78"/>
      <c r="AV639" s="78"/>
      <c r="AW639" s="78"/>
      <c r="AX639" s="78"/>
    </row>
    <row r="640" spans="40:50" ht="12">
      <c r="AN640" s="78"/>
      <c r="AO640" s="78"/>
      <c r="AP640" s="78"/>
      <c r="AQ640" s="78"/>
      <c r="AR640" s="78"/>
      <c r="AS640" s="78"/>
      <c r="AT640" s="78"/>
      <c r="AU640" s="78"/>
      <c r="AV640" s="78"/>
      <c r="AW640" s="78"/>
      <c r="AX640" s="78"/>
    </row>
    <row r="641" spans="40:50" ht="12">
      <c r="AN641" s="78"/>
      <c r="AO641" s="78"/>
      <c r="AP641" s="78"/>
      <c r="AQ641" s="78"/>
      <c r="AR641" s="78"/>
      <c r="AS641" s="78"/>
      <c r="AT641" s="78"/>
      <c r="AU641" s="78"/>
      <c r="AV641" s="78"/>
      <c r="AW641" s="78"/>
      <c r="AX641" s="78"/>
    </row>
    <row r="642" spans="40:50" ht="12">
      <c r="AN642" s="78"/>
      <c r="AO642" s="78"/>
      <c r="AP642" s="78"/>
      <c r="AQ642" s="78"/>
      <c r="AR642" s="78"/>
      <c r="AS642" s="78"/>
      <c r="AT642" s="78"/>
      <c r="AU642" s="78"/>
      <c r="AV642" s="78"/>
      <c r="AW642" s="78"/>
      <c r="AX642" s="78"/>
    </row>
    <row r="643" spans="40:50" ht="12">
      <c r="AN643" s="78"/>
      <c r="AO643" s="78"/>
      <c r="AP643" s="78"/>
      <c r="AQ643" s="78"/>
      <c r="AR643" s="78"/>
      <c r="AS643" s="78"/>
      <c r="AT643" s="78"/>
      <c r="AU643" s="78"/>
      <c r="AV643" s="78"/>
      <c r="AW643" s="78"/>
      <c r="AX643" s="78"/>
    </row>
    <row r="644" spans="40:50" ht="12">
      <c r="AN644" s="78"/>
      <c r="AO644" s="78"/>
      <c r="AP644" s="78"/>
      <c r="AQ644" s="78"/>
      <c r="AR644" s="78"/>
      <c r="AS644" s="78"/>
      <c r="AT644" s="78"/>
      <c r="AU644" s="78"/>
      <c r="AV644" s="78"/>
      <c r="AW644" s="78"/>
      <c r="AX644" s="78"/>
    </row>
    <row r="645" spans="40:50" ht="12">
      <c r="AN645" s="78"/>
      <c r="AO645" s="78"/>
      <c r="AP645" s="78"/>
      <c r="AQ645" s="78"/>
      <c r="AR645" s="78"/>
      <c r="AS645" s="78"/>
      <c r="AT645" s="78"/>
      <c r="AU645" s="78"/>
      <c r="AV645" s="78"/>
      <c r="AW645" s="78"/>
      <c r="AX645" s="78"/>
    </row>
    <row r="646" spans="40:50" ht="12">
      <c r="AN646" s="78"/>
      <c r="AO646" s="78"/>
      <c r="AP646" s="78"/>
      <c r="AQ646" s="78"/>
      <c r="AR646" s="78"/>
      <c r="AS646" s="78"/>
      <c r="AT646" s="78"/>
      <c r="AU646" s="78"/>
      <c r="AV646" s="78"/>
      <c r="AW646" s="78"/>
      <c r="AX646" s="78"/>
    </row>
    <row r="647" spans="40:50" ht="12">
      <c r="AN647" s="78"/>
      <c r="AO647" s="78"/>
      <c r="AP647" s="78"/>
      <c r="AQ647" s="78"/>
      <c r="AR647" s="78"/>
      <c r="AS647" s="78"/>
      <c r="AT647" s="78"/>
      <c r="AU647" s="78"/>
      <c r="AV647" s="78"/>
      <c r="AW647" s="78"/>
      <c r="AX647" s="78"/>
    </row>
    <row r="648" spans="40:50" ht="12">
      <c r="AN648" s="78"/>
      <c r="AO648" s="78"/>
      <c r="AP648" s="78"/>
      <c r="AQ648" s="78"/>
      <c r="AR648" s="78"/>
      <c r="AS648" s="78"/>
      <c r="AT648" s="78"/>
      <c r="AU648" s="78"/>
      <c r="AV648" s="78"/>
      <c r="AW648" s="78"/>
      <c r="AX648" s="78"/>
    </row>
    <row r="649" spans="40:50" ht="12">
      <c r="AN649" s="78"/>
      <c r="AO649" s="78"/>
      <c r="AP649" s="78"/>
      <c r="AQ649" s="78"/>
      <c r="AR649" s="78"/>
      <c r="AS649" s="78"/>
      <c r="AT649" s="78"/>
      <c r="AU649" s="78"/>
      <c r="AV649" s="78"/>
      <c r="AW649" s="78"/>
      <c r="AX649" s="78"/>
    </row>
    <row r="650" spans="40:50" ht="12">
      <c r="AN650" s="78"/>
      <c r="AO650" s="78"/>
      <c r="AP650" s="78"/>
      <c r="AQ650" s="78"/>
      <c r="AR650" s="78"/>
      <c r="AS650" s="78"/>
      <c r="AT650" s="78"/>
      <c r="AU650" s="78"/>
      <c r="AV650" s="78"/>
      <c r="AW650" s="78"/>
      <c r="AX650" s="78"/>
    </row>
    <row r="651" spans="40:50" ht="12">
      <c r="AN651" s="78"/>
      <c r="AO651" s="78"/>
      <c r="AP651" s="78"/>
      <c r="AQ651" s="78"/>
      <c r="AR651" s="78"/>
      <c r="AS651" s="78"/>
      <c r="AT651" s="78"/>
      <c r="AU651" s="78"/>
      <c r="AV651" s="78"/>
      <c r="AW651" s="78"/>
      <c r="AX651" s="78"/>
    </row>
    <row r="652" spans="40:50" ht="12">
      <c r="AN652" s="78"/>
      <c r="AO652" s="78"/>
      <c r="AP652" s="78"/>
      <c r="AQ652" s="78"/>
      <c r="AR652" s="78"/>
      <c r="AS652" s="78"/>
      <c r="AT652" s="78"/>
      <c r="AU652" s="78"/>
      <c r="AV652" s="78"/>
      <c r="AW652" s="78"/>
      <c r="AX652" s="78"/>
    </row>
    <row r="653" spans="40:50" ht="12">
      <c r="AN653" s="78"/>
      <c r="AO653" s="78"/>
      <c r="AP653" s="78"/>
      <c r="AQ653" s="78"/>
      <c r="AR653" s="78"/>
      <c r="AS653" s="78"/>
      <c r="AT653" s="78"/>
      <c r="AU653" s="78"/>
      <c r="AV653" s="78"/>
      <c r="AW653" s="78"/>
      <c r="AX653" s="78"/>
    </row>
    <row r="654" spans="40:50" ht="12">
      <c r="AN654" s="78"/>
      <c r="AO654" s="78"/>
      <c r="AP654" s="78"/>
      <c r="AQ654" s="78"/>
      <c r="AR654" s="78"/>
      <c r="AS654" s="78"/>
      <c r="AT654" s="78"/>
      <c r="AU654" s="78"/>
      <c r="AV654" s="78"/>
      <c r="AW654" s="78"/>
      <c r="AX654" s="78"/>
    </row>
    <row r="655" spans="40:50" ht="12">
      <c r="AN655" s="78"/>
      <c r="AO655" s="78"/>
      <c r="AP655" s="78"/>
      <c r="AQ655" s="78"/>
      <c r="AR655" s="78"/>
      <c r="AS655" s="78"/>
      <c r="AT655" s="78"/>
      <c r="AU655" s="78"/>
      <c r="AV655" s="78"/>
      <c r="AW655" s="78"/>
      <c r="AX655" s="78"/>
    </row>
    <row r="656" spans="40:50" ht="12">
      <c r="AN656" s="78"/>
      <c r="AO656" s="78"/>
      <c r="AP656" s="78"/>
      <c r="AQ656" s="78"/>
      <c r="AR656" s="78"/>
      <c r="AS656" s="78"/>
      <c r="AT656" s="78"/>
      <c r="AU656" s="78"/>
      <c r="AV656" s="78"/>
      <c r="AW656" s="78"/>
      <c r="AX656" s="78"/>
    </row>
    <row r="657" spans="40:50" ht="12">
      <c r="AN657" s="78"/>
      <c r="AO657" s="78"/>
      <c r="AP657" s="78"/>
      <c r="AQ657" s="78"/>
      <c r="AR657" s="78"/>
      <c r="AS657" s="78"/>
      <c r="AT657" s="78"/>
      <c r="AU657" s="78"/>
      <c r="AV657" s="78"/>
      <c r="AW657" s="78"/>
      <c r="AX657" s="78"/>
    </row>
    <row r="658" spans="40:50" ht="12">
      <c r="AN658" s="78"/>
      <c r="AO658" s="78"/>
      <c r="AP658" s="78"/>
      <c r="AQ658" s="78"/>
      <c r="AR658" s="78"/>
      <c r="AS658" s="78"/>
      <c r="AT658" s="78"/>
      <c r="AU658" s="78"/>
      <c r="AV658" s="78"/>
      <c r="AW658" s="78"/>
      <c r="AX658" s="78"/>
    </row>
    <row r="659" spans="40:50" ht="12">
      <c r="AN659" s="78"/>
      <c r="AO659" s="78"/>
      <c r="AP659" s="78"/>
      <c r="AQ659" s="78"/>
      <c r="AR659" s="78"/>
      <c r="AS659" s="78"/>
      <c r="AT659" s="78"/>
      <c r="AU659" s="78"/>
      <c r="AV659" s="78"/>
      <c r="AW659" s="78"/>
      <c r="AX659" s="78"/>
    </row>
    <row r="660" spans="40:50" ht="12">
      <c r="AN660" s="78"/>
      <c r="AO660" s="78"/>
      <c r="AP660" s="78"/>
      <c r="AQ660" s="78"/>
      <c r="AR660" s="78"/>
      <c r="AS660" s="78"/>
      <c r="AT660" s="78"/>
      <c r="AU660" s="78"/>
      <c r="AV660" s="78"/>
      <c r="AW660" s="78"/>
      <c r="AX660" s="78"/>
    </row>
    <row r="661" spans="40:50" ht="12">
      <c r="AN661" s="78"/>
      <c r="AO661" s="78"/>
      <c r="AP661" s="78"/>
      <c r="AQ661" s="78"/>
      <c r="AR661" s="78"/>
      <c r="AS661" s="78"/>
      <c r="AT661" s="78"/>
      <c r="AU661" s="78"/>
      <c r="AV661" s="78"/>
      <c r="AW661" s="78"/>
      <c r="AX661" s="78"/>
    </row>
    <row r="662" spans="40:50" ht="12">
      <c r="AN662" s="78"/>
      <c r="AO662" s="78"/>
      <c r="AP662" s="78"/>
      <c r="AQ662" s="78"/>
      <c r="AR662" s="78"/>
      <c r="AS662" s="78"/>
      <c r="AT662" s="78"/>
      <c r="AU662" s="78"/>
      <c r="AV662" s="78"/>
      <c r="AW662" s="78"/>
      <c r="AX662" s="78"/>
    </row>
    <row r="663" spans="40:50" ht="12">
      <c r="AN663" s="78"/>
      <c r="AO663" s="78"/>
      <c r="AP663" s="78"/>
      <c r="AQ663" s="78"/>
      <c r="AR663" s="78"/>
      <c r="AS663" s="78"/>
      <c r="AT663" s="78"/>
      <c r="AU663" s="78"/>
      <c r="AV663" s="78"/>
      <c r="AW663" s="78"/>
      <c r="AX663" s="78"/>
    </row>
    <row r="664" spans="40:50" ht="12">
      <c r="AN664" s="78"/>
      <c r="AO664" s="78"/>
      <c r="AP664" s="78"/>
      <c r="AQ664" s="78"/>
      <c r="AR664" s="78"/>
      <c r="AS664" s="78"/>
      <c r="AT664" s="78"/>
      <c r="AU664" s="78"/>
      <c r="AV664" s="78"/>
      <c r="AW664" s="78"/>
      <c r="AX664" s="78"/>
    </row>
    <row r="665" spans="40:50" ht="12">
      <c r="AN665" s="78"/>
      <c r="AO665" s="78"/>
      <c r="AP665" s="78"/>
      <c r="AQ665" s="78"/>
      <c r="AR665" s="78"/>
      <c r="AS665" s="78"/>
      <c r="AT665" s="78"/>
      <c r="AU665" s="78"/>
      <c r="AV665" s="78"/>
      <c r="AW665" s="78"/>
      <c r="AX665" s="78"/>
    </row>
    <row r="666" spans="40:50" ht="12">
      <c r="AN666" s="78"/>
      <c r="AO666" s="78"/>
      <c r="AP666" s="78"/>
      <c r="AQ666" s="78"/>
      <c r="AR666" s="78"/>
      <c r="AS666" s="78"/>
      <c r="AT666" s="78"/>
      <c r="AU666" s="78"/>
      <c r="AV666" s="78"/>
      <c r="AW666" s="78"/>
      <c r="AX666" s="78"/>
    </row>
    <row r="667" spans="40:50" ht="12">
      <c r="AN667" s="78"/>
      <c r="AO667" s="78"/>
      <c r="AP667" s="78"/>
      <c r="AQ667" s="78"/>
      <c r="AR667" s="78"/>
      <c r="AS667" s="78"/>
      <c r="AT667" s="78"/>
      <c r="AU667" s="78"/>
      <c r="AV667" s="78"/>
      <c r="AW667" s="78"/>
      <c r="AX667" s="78"/>
    </row>
    <row r="668" spans="40:50" ht="12">
      <c r="AN668" s="78"/>
      <c r="AO668" s="78"/>
      <c r="AP668" s="78"/>
      <c r="AQ668" s="78"/>
      <c r="AR668" s="78"/>
      <c r="AS668" s="78"/>
      <c r="AT668" s="78"/>
      <c r="AU668" s="78"/>
      <c r="AV668" s="78"/>
      <c r="AW668" s="78"/>
      <c r="AX668" s="78"/>
    </row>
    <row r="669" spans="40:50" ht="12">
      <c r="AN669" s="78"/>
      <c r="AO669" s="78"/>
      <c r="AP669" s="78"/>
      <c r="AQ669" s="78"/>
      <c r="AR669" s="78"/>
      <c r="AS669" s="78"/>
      <c r="AT669" s="78"/>
      <c r="AU669" s="78"/>
      <c r="AV669" s="78"/>
      <c r="AW669" s="78"/>
      <c r="AX669" s="78"/>
    </row>
    <row r="670" spans="40:50" ht="12">
      <c r="AN670" s="78"/>
      <c r="AO670" s="78"/>
      <c r="AP670" s="78"/>
      <c r="AQ670" s="78"/>
      <c r="AR670" s="78"/>
      <c r="AS670" s="78"/>
      <c r="AT670" s="78"/>
      <c r="AU670" s="78"/>
      <c r="AV670" s="78"/>
      <c r="AW670" s="78"/>
      <c r="AX670" s="78"/>
    </row>
    <row r="671" spans="40:50" ht="12">
      <c r="AN671" s="78"/>
      <c r="AO671" s="78"/>
      <c r="AP671" s="78"/>
      <c r="AQ671" s="78"/>
      <c r="AR671" s="78"/>
      <c r="AS671" s="78"/>
      <c r="AT671" s="78"/>
      <c r="AU671" s="78"/>
      <c r="AV671" s="78"/>
      <c r="AW671" s="78"/>
      <c r="AX671" s="78"/>
    </row>
    <row r="672" spans="40:50" ht="12">
      <c r="AN672" s="78"/>
      <c r="AO672" s="78"/>
      <c r="AP672" s="78"/>
      <c r="AQ672" s="78"/>
      <c r="AR672" s="78"/>
      <c r="AS672" s="78"/>
      <c r="AT672" s="78"/>
      <c r="AU672" s="78"/>
      <c r="AV672" s="78"/>
      <c r="AW672" s="78"/>
      <c r="AX672" s="78"/>
    </row>
    <row r="673" spans="40:50" ht="12">
      <c r="AN673" s="78"/>
      <c r="AO673" s="78"/>
      <c r="AP673" s="78"/>
      <c r="AQ673" s="78"/>
      <c r="AR673" s="78"/>
      <c r="AS673" s="78"/>
      <c r="AT673" s="78"/>
      <c r="AU673" s="78"/>
      <c r="AV673" s="78"/>
      <c r="AW673" s="78"/>
      <c r="AX673" s="78"/>
    </row>
    <row r="674" spans="40:50" ht="12">
      <c r="AN674" s="78"/>
      <c r="AO674" s="78"/>
      <c r="AP674" s="78"/>
      <c r="AQ674" s="78"/>
      <c r="AR674" s="78"/>
      <c r="AS674" s="78"/>
      <c r="AT674" s="78"/>
      <c r="AU674" s="78"/>
      <c r="AV674" s="78"/>
      <c r="AW674" s="78"/>
      <c r="AX674" s="78"/>
    </row>
    <row r="675" spans="40:50" ht="12">
      <c r="AN675" s="78"/>
      <c r="AO675" s="78"/>
      <c r="AP675" s="78"/>
      <c r="AQ675" s="78"/>
      <c r="AR675" s="78"/>
      <c r="AS675" s="78"/>
      <c r="AT675" s="78"/>
      <c r="AU675" s="78"/>
      <c r="AV675" s="78"/>
      <c r="AW675" s="78"/>
      <c r="AX675" s="78"/>
    </row>
    <row r="676" spans="40:50" ht="12">
      <c r="AN676" s="78"/>
      <c r="AO676" s="78"/>
      <c r="AP676" s="78"/>
      <c r="AQ676" s="78"/>
      <c r="AR676" s="78"/>
      <c r="AS676" s="78"/>
      <c r="AT676" s="78"/>
      <c r="AU676" s="78"/>
      <c r="AV676" s="78"/>
      <c r="AW676" s="78"/>
      <c r="AX676" s="78"/>
    </row>
    <row r="677" spans="40:50" ht="12">
      <c r="AN677" s="78"/>
      <c r="AO677" s="78"/>
      <c r="AP677" s="78"/>
      <c r="AQ677" s="78"/>
      <c r="AR677" s="78"/>
      <c r="AS677" s="78"/>
      <c r="AT677" s="78"/>
      <c r="AU677" s="78"/>
      <c r="AV677" s="78"/>
      <c r="AW677" s="78"/>
      <c r="AX677" s="78"/>
    </row>
    <row r="678" spans="40:50" ht="12">
      <c r="AN678" s="78"/>
      <c r="AO678" s="78"/>
      <c r="AP678" s="78"/>
      <c r="AQ678" s="78"/>
      <c r="AR678" s="78"/>
      <c r="AS678" s="78"/>
      <c r="AT678" s="78"/>
      <c r="AU678" s="78"/>
      <c r="AV678" s="78"/>
      <c r="AW678" s="78"/>
      <c r="AX678" s="78"/>
    </row>
    <row r="679" spans="40:50" ht="12">
      <c r="AN679" s="78"/>
      <c r="AO679" s="78"/>
      <c r="AP679" s="78"/>
      <c r="AQ679" s="78"/>
      <c r="AR679" s="78"/>
      <c r="AS679" s="78"/>
      <c r="AT679" s="78"/>
      <c r="AU679" s="78"/>
      <c r="AV679" s="78"/>
      <c r="AW679" s="78"/>
      <c r="AX679" s="78"/>
    </row>
    <row r="680" spans="40:50" ht="12">
      <c r="AN680" s="78"/>
      <c r="AO680" s="78"/>
      <c r="AP680" s="78"/>
      <c r="AQ680" s="78"/>
      <c r="AR680" s="78"/>
      <c r="AS680" s="78"/>
      <c r="AT680" s="78"/>
      <c r="AU680" s="78"/>
      <c r="AV680" s="78"/>
      <c r="AW680" s="78"/>
      <c r="AX680" s="78"/>
    </row>
    <row r="681" spans="40:50" ht="12">
      <c r="AN681" s="78"/>
      <c r="AO681" s="78"/>
      <c r="AP681" s="78"/>
      <c r="AQ681" s="78"/>
      <c r="AR681" s="78"/>
      <c r="AS681" s="78"/>
      <c r="AT681" s="78"/>
      <c r="AU681" s="78"/>
      <c r="AV681" s="78"/>
      <c r="AW681" s="78"/>
      <c r="AX681" s="78"/>
    </row>
    <row r="682" spans="40:50" ht="12">
      <c r="AN682" s="78"/>
      <c r="AO682" s="78"/>
      <c r="AP682" s="78"/>
      <c r="AQ682" s="78"/>
      <c r="AR682" s="78"/>
      <c r="AS682" s="78"/>
      <c r="AT682" s="78"/>
      <c r="AU682" s="78"/>
      <c r="AV682" s="78"/>
      <c r="AW682" s="78"/>
      <c r="AX682" s="78"/>
    </row>
    <row r="683" spans="40:50" ht="12">
      <c r="AN683" s="78"/>
      <c r="AO683" s="78"/>
      <c r="AP683" s="78"/>
      <c r="AQ683" s="78"/>
      <c r="AR683" s="78"/>
      <c r="AS683" s="78"/>
      <c r="AT683" s="78"/>
      <c r="AU683" s="78"/>
      <c r="AV683" s="78"/>
      <c r="AW683" s="78"/>
      <c r="AX683" s="78"/>
    </row>
    <row r="684" spans="40:50" ht="12">
      <c r="AN684" s="78"/>
      <c r="AO684" s="78"/>
      <c r="AP684" s="78"/>
      <c r="AQ684" s="78"/>
      <c r="AR684" s="78"/>
      <c r="AS684" s="78"/>
      <c r="AT684" s="78"/>
      <c r="AU684" s="78"/>
      <c r="AV684" s="78"/>
      <c r="AW684" s="78"/>
      <c r="AX684" s="78"/>
    </row>
    <row r="685" spans="40:50" ht="12">
      <c r="AN685" s="78"/>
      <c r="AO685" s="78"/>
      <c r="AP685" s="78"/>
      <c r="AQ685" s="78"/>
      <c r="AR685" s="78"/>
      <c r="AS685" s="78"/>
      <c r="AT685" s="78"/>
      <c r="AU685" s="78"/>
      <c r="AV685" s="78"/>
      <c r="AW685" s="78"/>
      <c r="AX685" s="78"/>
    </row>
    <row r="686" spans="40:50" ht="12">
      <c r="AN686" s="78"/>
      <c r="AO686" s="78"/>
      <c r="AP686" s="78"/>
      <c r="AQ686" s="78"/>
      <c r="AR686" s="78"/>
      <c r="AS686" s="78"/>
      <c r="AT686" s="78"/>
      <c r="AU686" s="78"/>
      <c r="AV686" s="78"/>
      <c r="AW686" s="78"/>
      <c r="AX686" s="78"/>
    </row>
    <row r="687" spans="40:50" ht="12">
      <c r="AN687" s="78"/>
      <c r="AO687" s="78"/>
      <c r="AP687" s="78"/>
      <c r="AQ687" s="78"/>
      <c r="AR687" s="78"/>
      <c r="AS687" s="78"/>
      <c r="AT687" s="78"/>
      <c r="AU687" s="78"/>
      <c r="AV687" s="78"/>
      <c r="AW687" s="78"/>
      <c r="AX687" s="78"/>
    </row>
    <row r="688" spans="40:50" ht="12">
      <c r="AN688" s="78"/>
      <c r="AO688" s="78"/>
      <c r="AP688" s="78"/>
      <c r="AQ688" s="78"/>
      <c r="AR688" s="78"/>
      <c r="AS688" s="78"/>
      <c r="AT688" s="78"/>
      <c r="AU688" s="78"/>
      <c r="AV688" s="78"/>
      <c r="AW688" s="78"/>
      <c r="AX688" s="78"/>
    </row>
    <row r="689" spans="40:50" ht="12">
      <c r="AN689" s="78"/>
      <c r="AO689" s="78"/>
      <c r="AP689" s="78"/>
      <c r="AQ689" s="78"/>
      <c r="AR689" s="78"/>
      <c r="AS689" s="78"/>
      <c r="AT689" s="78"/>
      <c r="AU689" s="78"/>
      <c r="AV689" s="78"/>
      <c r="AW689" s="78"/>
      <c r="AX689" s="78"/>
    </row>
    <row r="690" spans="40:50" ht="12">
      <c r="AN690" s="78"/>
      <c r="AO690" s="78"/>
      <c r="AP690" s="78"/>
      <c r="AQ690" s="78"/>
      <c r="AR690" s="78"/>
      <c r="AS690" s="78"/>
      <c r="AT690" s="78"/>
      <c r="AU690" s="78"/>
      <c r="AV690" s="78"/>
      <c r="AW690" s="78"/>
      <c r="AX690" s="78"/>
    </row>
    <row r="691" spans="40:50" ht="12">
      <c r="AN691" s="78"/>
      <c r="AO691" s="78"/>
      <c r="AP691" s="78"/>
      <c r="AQ691" s="78"/>
      <c r="AR691" s="78"/>
      <c r="AS691" s="78"/>
      <c r="AT691" s="78"/>
      <c r="AU691" s="78"/>
      <c r="AV691" s="78"/>
      <c r="AW691" s="78"/>
      <c r="AX691" s="78"/>
    </row>
    <row r="692" spans="40:50" ht="12">
      <c r="AN692" s="78"/>
      <c r="AO692" s="78"/>
      <c r="AP692" s="78"/>
      <c r="AQ692" s="78"/>
      <c r="AR692" s="78"/>
      <c r="AS692" s="78"/>
      <c r="AT692" s="78"/>
      <c r="AU692" s="78"/>
      <c r="AV692" s="78"/>
      <c r="AW692" s="78"/>
      <c r="AX692" s="78"/>
    </row>
    <row r="693" spans="40:50" ht="12">
      <c r="AN693" s="78"/>
      <c r="AO693" s="78"/>
      <c r="AP693" s="78"/>
      <c r="AQ693" s="78"/>
      <c r="AR693" s="78"/>
      <c r="AS693" s="78"/>
      <c r="AT693" s="78"/>
      <c r="AU693" s="78"/>
      <c r="AV693" s="78"/>
      <c r="AW693" s="78"/>
      <c r="AX693" s="78"/>
    </row>
    <row r="694" spans="40:50" ht="12">
      <c r="AN694" s="78"/>
      <c r="AO694" s="78"/>
      <c r="AP694" s="78"/>
      <c r="AQ694" s="78"/>
      <c r="AR694" s="78"/>
      <c r="AS694" s="78"/>
      <c r="AT694" s="78"/>
      <c r="AU694" s="78"/>
      <c r="AV694" s="78"/>
      <c r="AW694" s="78"/>
      <c r="AX694" s="78"/>
    </row>
    <row r="695" spans="40:50" ht="12">
      <c r="AN695" s="78"/>
      <c r="AO695" s="78"/>
      <c r="AP695" s="78"/>
      <c r="AQ695" s="78"/>
      <c r="AR695" s="78"/>
      <c r="AS695" s="78"/>
      <c r="AT695" s="78"/>
      <c r="AU695" s="78"/>
      <c r="AV695" s="78"/>
      <c r="AW695" s="78"/>
      <c r="AX695" s="78"/>
    </row>
    <row r="696" spans="40:50" ht="12">
      <c r="AN696" s="78"/>
      <c r="AO696" s="78"/>
      <c r="AP696" s="78"/>
      <c r="AQ696" s="78"/>
      <c r="AR696" s="78"/>
      <c r="AS696" s="78"/>
      <c r="AT696" s="78"/>
      <c r="AU696" s="78"/>
      <c r="AV696" s="78"/>
      <c r="AW696" s="78"/>
      <c r="AX696" s="78"/>
    </row>
    <row r="697" spans="40:50" ht="12">
      <c r="AN697" s="78"/>
      <c r="AO697" s="78"/>
      <c r="AP697" s="78"/>
      <c r="AQ697" s="78"/>
      <c r="AR697" s="78"/>
      <c r="AS697" s="78"/>
      <c r="AT697" s="78"/>
      <c r="AU697" s="78"/>
      <c r="AV697" s="78"/>
      <c r="AW697" s="78"/>
      <c r="AX697" s="78"/>
    </row>
    <row r="698" spans="40:50" ht="12">
      <c r="AN698" s="78"/>
      <c r="AO698" s="78"/>
      <c r="AP698" s="78"/>
      <c r="AQ698" s="78"/>
      <c r="AR698" s="78"/>
      <c r="AS698" s="78"/>
      <c r="AT698" s="78"/>
      <c r="AU698" s="78"/>
      <c r="AV698" s="78"/>
      <c r="AW698" s="78"/>
      <c r="AX698" s="78"/>
    </row>
    <row r="699" spans="40:50" ht="12">
      <c r="AN699" s="78"/>
      <c r="AO699" s="78"/>
      <c r="AP699" s="78"/>
      <c r="AQ699" s="78"/>
      <c r="AR699" s="78"/>
      <c r="AS699" s="78"/>
      <c r="AT699" s="78"/>
      <c r="AU699" s="78"/>
      <c r="AV699" s="78"/>
      <c r="AW699" s="78"/>
      <c r="AX699" s="78"/>
    </row>
    <row r="700" spans="40:50" ht="12">
      <c r="AN700" s="78"/>
      <c r="AO700" s="78"/>
      <c r="AP700" s="78"/>
      <c r="AQ700" s="78"/>
      <c r="AR700" s="78"/>
      <c r="AS700" s="78"/>
      <c r="AT700" s="78"/>
      <c r="AU700" s="78"/>
      <c r="AV700" s="78"/>
      <c r="AW700" s="78"/>
      <c r="AX700" s="78"/>
    </row>
    <row r="701" spans="40:50" ht="12">
      <c r="AN701" s="78"/>
      <c r="AO701" s="78"/>
      <c r="AP701" s="78"/>
      <c r="AQ701" s="78"/>
      <c r="AR701" s="78"/>
      <c r="AS701" s="78"/>
      <c r="AT701" s="78"/>
      <c r="AU701" s="78"/>
      <c r="AV701" s="78"/>
      <c r="AW701" s="78"/>
      <c r="AX701" s="78"/>
    </row>
    <row r="702" spans="40:50" ht="12">
      <c r="AN702" s="78"/>
      <c r="AO702" s="78"/>
      <c r="AP702" s="78"/>
      <c r="AQ702" s="78"/>
      <c r="AR702" s="78"/>
      <c r="AS702" s="78"/>
      <c r="AT702" s="78"/>
      <c r="AU702" s="78"/>
      <c r="AV702" s="78"/>
      <c r="AW702" s="78"/>
      <c r="AX702" s="78"/>
    </row>
    <row r="703" spans="40:50" ht="12">
      <c r="AN703" s="78"/>
      <c r="AO703" s="78"/>
      <c r="AP703" s="78"/>
      <c r="AQ703" s="78"/>
      <c r="AR703" s="78"/>
      <c r="AS703" s="78"/>
      <c r="AT703" s="78"/>
      <c r="AU703" s="78"/>
      <c r="AV703" s="78"/>
      <c r="AW703" s="78"/>
      <c r="AX703" s="78"/>
    </row>
    <row r="704" spans="40:50" ht="12">
      <c r="AN704" s="78"/>
      <c r="AO704" s="78"/>
      <c r="AP704" s="78"/>
      <c r="AQ704" s="78"/>
      <c r="AR704" s="78"/>
      <c r="AS704" s="78"/>
      <c r="AT704" s="78"/>
      <c r="AU704" s="78"/>
      <c r="AV704" s="78"/>
      <c r="AW704" s="78"/>
      <c r="AX704" s="78"/>
    </row>
    <row r="705" spans="40:50" ht="12">
      <c r="AN705" s="78"/>
      <c r="AO705" s="78"/>
      <c r="AP705" s="78"/>
      <c r="AQ705" s="78"/>
      <c r="AR705" s="78"/>
      <c r="AS705" s="78"/>
      <c r="AT705" s="78"/>
      <c r="AU705" s="78"/>
      <c r="AV705" s="78"/>
      <c r="AW705" s="78"/>
      <c r="AX705" s="78"/>
    </row>
    <row r="706" spans="40:50" ht="12">
      <c r="AN706" s="78"/>
      <c r="AO706" s="78"/>
      <c r="AP706" s="78"/>
      <c r="AQ706" s="78"/>
      <c r="AR706" s="78"/>
      <c r="AS706" s="78"/>
      <c r="AT706" s="78"/>
      <c r="AU706" s="78"/>
      <c r="AV706" s="78"/>
      <c r="AW706" s="78"/>
      <c r="AX706" s="78"/>
    </row>
    <row r="707" spans="40:50" ht="12">
      <c r="AN707" s="78"/>
      <c r="AO707" s="78"/>
      <c r="AP707" s="78"/>
      <c r="AQ707" s="78"/>
      <c r="AR707" s="78"/>
      <c r="AS707" s="78"/>
      <c r="AT707" s="78"/>
      <c r="AU707" s="78"/>
      <c r="AV707" s="78"/>
      <c r="AW707" s="78"/>
      <c r="AX707" s="78"/>
    </row>
    <row r="708" spans="40:50" ht="12">
      <c r="AN708" s="78"/>
      <c r="AO708" s="78"/>
      <c r="AP708" s="78"/>
      <c r="AQ708" s="78"/>
      <c r="AR708" s="78"/>
      <c r="AS708" s="78"/>
      <c r="AT708" s="78"/>
      <c r="AU708" s="78"/>
      <c r="AV708" s="78"/>
      <c r="AW708" s="78"/>
      <c r="AX708" s="78"/>
    </row>
    <row r="709" spans="40:50" ht="12">
      <c r="AN709" s="78"/>
      <c r="AO709" s="78"/>
      <c r="AP709" s="78"/>
      <c r="AQ709" s="78"/>
      <c r="AR709" s="78"/>
      <c r="AS709" s="78"/>
      <c r="AT709" s="78"/>
      <c r="AU709" s="78"/>
      <c r="AV709" s="78"/>
      <c r="AW709" s="78"/>
      <c r="AX709" s="78"/>
    </row>
    <row r="710" spans="40:50" ht="12">
      <c r="AN710" s="78"/>
      <c r="AO710" s="78"/>
      <c r="AP710" s="78"/>
      <c r="AQ710" s="78"/>
      <c r="AR710" s="78"/>
      <c r="AS710" s="78"/>
      <c r="AT710" s="78"/>
      <c r="AU710" s="78"/>
      <c r="AV710" s="78"/>
      <c r="AW710" s="78"/>
      <c r="AX710" s="78"/>
    </row>
    <row r="711" spans="40:50" ht="12">
      <c r="AN711" s="78"/>
      <c r="AO711" s="78"/>
      <c r="AP711" s="78"/>
      <c r="AQ711" s="78"/>
      <c r="AR711" s="78"/>
      <c r="AS711" s="78"/>
      <c r="AT711" s="78"/>
      <c r="AU711" s="78"/>
      <c r="AV711" s="78"/>
      <c r="AW711" s="78"/>
      <c r="AX711" s="78"/>
    </row>
    <row r="712" spans="40:50" ht="12">
      <c r="AN712" s="78"/>
      <c r="AO712" s="78"/>
      <c r="AP712" s="78"/>
      <c r="AQ712" s="78"/>
      <c r="AR712" s="78"/>
      <c r="AS712" s="78"/>
      <c r="AT712" s="78"/>
      <c r="AU712" s="78"/>
      <c r="AV712" s="78"/>
      <c r="AW712" s="78"/>
      <c r="AX712" s="78"/>
    </row>
    <row r="713" spans="40:50" ht="12">
      <c r="AN713" s="78"/>
      <c r="AO713" s="78"/>
      <c r="AP713" s="78"/>
      <c r="AQ713" s="78"/>
      <c r="AR713" s="78"/>
      <c r="AS713" s="78"/>
      <c r="AT713" s="78"/>
      <c r="AU713" s="78"/>
      <c r="AV713" s="78"/>
      <c r="AW713" s="78"/>
      <c r="AX713" s="78"/>
    </row>
    <row r="714" spans="40:50" ht="12">
      <c r="AN714" s="78"/>
      <c r="AO714" s="78"/>
      <c r="AP714" s="78"/>
      <c r="AQ714" s="78"/>
      <c r="AR714" s="78"/>
      <c r="AS714" s="78"/>
      <c r="AT714" s="78"/>
      <c r="AU714" s="78"/>
      <c r="AV714" s="78"/>
      <c r="AW714" s="78"/>
      <c r="AX714" s="78"/>
    </row>
    <row r="715" spans="40:50" ht="12">
      <c r="AN715" s="78"/>
      <c r="AO715" s="78"/>
      <c r="AP715" s="78"/>
      <c r="AQ715" s="78"/>
      <c r="AR715" s="78"/>
      <c r="AS715" s="78"/>
      <c r="AT715" s="78"/>
      <c r="AU715" s="78"/>
      <c r="AV715" s="78"/>
      <c r="AW715" s="78"/>
      <c r="AX715" s="78"/>
    </row>
    <row r="716" spans="40:50" ht="12">
      <c r="AN716" s="78"/>
      <c r="AO716" s="78"/>
      <c r="AP716" s="78"/>
      <c r="AQ716" s="78"/>
      <c r="AR716" s="78"/>
      <c r="AS716" s="78"/>
      <c r="AT716" s="78"/>
      <c r="AU716" s="78"/>
      <c r="AV716" s="78"/>
      <c r="AW716" s="78"/>
      <c r="AX716" s="78"/>
    </row>
    <row r="717" spans="40:50" ht="12">
      <c r="AN717" s="78"/>
      <c r="AO717" s="78"/>
      <c r="AP717" s="78"/>
      <c r="AQ717" s="78"/>
      <c r="AR717" s="78"/>
      <c r="AS717" s="78"/>
      <c r="AT717" s="78"/>
      <c r="AU717" s="78"/>
      <c r="AV717" s="78"/>
      <c r="AW717" s="78"/>
      <c r="AX717" s="78"/>
    </row>
    <row r="718" spans="40:50" ht="12">
      <c r="AN718" s="78"/>
      <c r="AO718" s="78"/>
      <c r="AP718" s="78"/>
      <c r="AQ718" s="78"/>
      <c r="AR718" s="78"/>
      <c r="AS718" s="78"/>
      <c r="AT718" s="78"/>
      <c r="AU718" s="78"/>
      <c r="AV718" s="78"/>
      <c r="AW718" s="78"/>
      <c r="AX718" s="78"/>
    </row>
    <row r="719" spans="40:50" ht="12">
      <c r="AN719" s="78"/>
      <c r="AO719" s="78"/>
      <c r="AP719" s="78"/>
      <c r="AQ719" s="78"/>
      <c r="AR719" s="78"/>
      <c r="AS719" s="78"/>
      <c r="AT719" s="78"/>
      <c r="AU719" s="78"/>
      <c r="AV719" s="78"/>
      <c r="AW719" s="78"/>
      <c r="AX719" s="78"/>
    </row>
    <row r="720" spans="40:50" ht="12">
      <c r="AN720" s="78"/>
      <c r="AO720" s="78"/>
      <c r="AP720" s="78"/>
      <c r="AQ720" s="78"/>
      <c r="AR720" s="78"/>
      <c r="AS720" s="78"/>
      <c r="AT720" s="78"/>
      <c r="AU720" s="78"/>
      <c r="AV720" s="78"/>
      <c r="AW720" s="78"/>
      <c r="AX720" s="78"/>
    </row>
    <row r="721" spans="40:50" ht="12">
      <c r="AN721" s="78"/>
      <c r="AO721" s="78"/>
      <c r="AP721" s="78"/>
      <c r="AQ721" s="78"/>
      <c r="AR721" s="78"/>
      <c r="AS721" s="78"/>
      <c r="AT721" s="78"/>
      <c r="AU721" s="78"/>
      <c r="AV721" s="78"/>
      <c r="AW721" s="78"/>
      <c r="AX721" s="78"/>
    </row>
    <row r="722" spans="40:50" ht="12">
      <c r="AN722" s="78"/>
      <c r="AO722" s="78"/>
      <c r="AP722" s="78"/>
      <c r="AQ722" s="78"/>
      <c r="AR722" s="78"/>
      <c r="AS722" s="78"/>
      <c r="AT722" s="78"/>
      <c r="AU722" s="78"/>
      <c r="AV722" s="78"/>
      <c r="AW722" s="78"/>
      <c r="AX722" s="78"/>
    </row>
    <row r="723" spans="40:50" ht="12">
      <c r="AN723" s="78"/>
      <c r="AO723" s="78"/>
      <c r="AP723" s="78"/>
      <c r="AQ723" s="78"/>
      <c r="AR723" s="78"/>
      <c r="AS723" s="78"/>
      <c r="AT723" s="78"/>
      <c r="AU723" s="78"/>
      <c r="AV723" s="78"/>
      <c r="AW723" s="78"/>
      <c r="AX723" s="78"/>
    </row>
    <row r="724" spans="40:50" ht="12">
      <c r="AN724" s="78"/>
      <c r="AO724" s="78"/>
      <c r="AP724" s="78"/>
      <c r="AQ724" s="78"/>
      <c r="AR724" s="78"/>
      <c r="AS724" s="78"/>
      <c r="AT724" s="78"/>
      <c r="AU724" s="78"/>
      <c r="AV724" s="78"/>
      <c r="AW724" s="78"/>
      <c r="AX724" s="78"/>
    </row>
    <row r="725" spans="40:50" ht="12">
      <c r="AN725" s="78"/>
      <c r="AO725" s="78"/>
      <c r="AP725" s="78"/>
      <c r="AQ725" s="78"/>
      <c r="AR725" s="78"/>
      <c r="AS725" s="78"/>
      <c r="AT725" s="78"/>
      <c r="AU725" s="78"/>
      <c r="AV725" s="78"/>
      <c r="AW725" s="78"/>
      <c r="AX725" s="78"/>
    </row>
    <row r="726" spans="40:50" ht="12">
      <c r="AN726" s="78"/>
      <c r="AO726" s="78"/>
      <c r="AP726" s="78"/>
      <c r="AQ726" s="78"/>
      <c r="AR726" s="78"/>
      <c r="AS726" s="78"/>
      <c r="AT726" s="78"/>
      <c r="AU726" s="78"/>
      <c r="AV726" s="78"/>
      <c r="AW726" s="78"/>
      <c r="AX726" s="78"/>
    </row>
    <row r="727" spans="40:50" ht="12">
      <c r="AN727" s="78"/>
      <c r="AO727" s="78"/>
      <c r="AP727" s="78"/>
      <c r="AQ727" s="78"/>
      <c r="AR727" s="78"/>
      <c r="AS727" s="78"/>
      <c r="AT727" s="78"/>
      <c r="AU727" s="78"/>
      <c r="AV727" s="78"/>
      <c r="AW727" s="78"/>
      <c r="AX727" s="78"/>
    </row>
    <row r="728" spans="40:50" ht="12">
      <c r="AN728" s="78"/>
      <c r="AO728" s="78"/>
      <c r="AP728" s="78"/>
      <c r="AQ728" s="78"/>
      <c r="AR728" s="78"/>
      <c r="AS728" s="78"/>
      <c r="AT728" s="78"/>
      <c r="AU728" s="78"/>
      <c r="AV728" s="78"/>
      <c r="AW728" s="78"/>
      <c r="AX728" s="78"/>
    </row>
    <row r="729" spans="40:50" ht="12">
      <c r="AN729" s="78"/>
      <c r="AO729" s="78"/>
      <c r="AP729" s="78"/>
      <c r="AQ729" s="78"/>
      <c r="AR729" s="78"/>
      <c r="AS729" s="78"/>
      <c r="AT729" s="78"/>
      <c r="AU729" s="78"/>
      <c r="AV729" s="78"/>
      <c r="AW729" s="78"/>
      <c r="AX729" s="78"/>
    </row>
    <row r="730" spans="40:50" ht="12">
      <c r="AN730" s="78"/>
      <c r="AO730" s="78"/>
      <c r="AP730" s="78"/>
      <c r="AQ730" s="78"/>
      <c r="AR730" s="78"/>
      <c r="AS730" s="78"/>
      <c r="AT730" s="78"/>
      <c r="AU730" s="78"/>
      <c r="AV730" s="78"/>
      <c r="AW730" s="78"/>
      <c r="AX730" s="78"/>
    </row>
    <row r="731" spans="40:50" ht="12">
      <c r="AN731" s="78"/>
      <c r="AO731" s="78"/>
      <c r="AP731" s="78"/>
      <c r="AQ731" s="78"/>
      <c r="AR731" s="78"/>
      <c r="AS731" s="78"/>
      <c r="AT731" s="78"/>
      <c r="AU731" s="78"/>
      <c r="AV731" s="78"/>
      <c r="AW731" s="78"/>
      <c r="AX731" s="78"/>
    </row>
    <row r="732" spans="40:50" ht="12">
      <c r="AN732" s="78"/>
      <c r="AO732" s="78"/>
      <c r="AP732" s="78"/>
      <c r="AQ732" s="78"/>
      <c r="AR732" s="78"/>
      <c r="AS732" s="78"/>
      <c r="AT732" s="78"/>
      <c r="AU732" s="78"/>
      <c r="AV732" s="78"/>
      <c r="AW732" s="78"/>
      <c r="AX732" s="78"/>
    </row>
    <row r="733" spans="40:50" ht="12">
      <c r="AN733" s="78"/>
      <c r="AO733" s="78"/>
      <c r="AP733" s="78"/>
      <c r="AQ733" s="78"/>
      <c r="AR733" s="78"/>
      <c r="AS733" s="78"/>
      <c r="AT733" s="78"/>
      <c r="AU733" s="78"/>
      <c r="AV733" s="78"/>
      <c r="AW733" s="78"/>
      <c r="AX733" s="78"/>
    </row>
    <row r="734" spans="40:50" ht="12">
      <c r="AN734" s="78"/>
      <c r="AO734" s="78"/>
      <c r="AP734" s="78"/>
      <c r="AQ734" s="78"/>
      <c r="AR734" s="78"/>
      <c r="AS734" s="78"/>
      <c r="AT734" s="78"/>
      <c r="AU734" s="78"/>
      <c r="AV734" s="78"/>
      <c r="AW734" s="78"/>
      <c r="AX734" s="78"/>
    </row>
    <row r="735" spans="40:50" ht="12">
      <c r="AN735" s="78"/>
      <c r="AO735" s="78"/>
      <c r="AP735" s="78"/>
      <c r="AQ735" s="78"/>
      <c r="AR735" s="78"/>
      <c r="AS735" s="78"/>
      <c r="AT735" s="78"/>
      <c r="AU735" s="78"/>
      <c r="AV735" s="78"/>
      <c r="AW735" s="78"/>
      <c r="AX735" s="78"/>
    </row>
    <row r="736" spans="40:50" ht="12">
      <c r="AN736" s="78"/>
      <c r="AO736" s="78"/>
      <c r="AP736" s="78"/>
      <c r="AQ736" s="78"/>
      <c r="AR736" s="78"/>
      <c r="AS736" s="78"/>
      <c r="AT736" s="78"/>
      <c r="AU736" s="78"/>
      <c r="AV736" s="78"/>
      <c r="AW736" s="78"/>
      <c r="AX736" s="78"/>
    </row>
    <row r="737" spans="40:50" ht="12">
      <c r="AN737" s="78"/>
      <c r="AO737" s="78"/>
      <c r="AP737" s="78"/>
      <c r="AQ737" s="78"/>
      <c r="AR737" s="78"/>
      <c r="AS737" s="78"/>
      <c r="AT737" s="78"/>
      <c r="AU737" s="78"/>
      <c r="AV737" s="78"/>
      <c r="AW737" s="78"/>
      <c r="AX737" s="78"/>
    </row>
    <row r="738" spans="40:50" ht="12">
      <c r="AN738" s="78"/>
      <c r="AO738" s="78"/>
      <c r="AP738" s="78"/>
      <c r="AQ738" s="78"/>
      <c r="AR738" s="78"/>
      <c r="AS738" s="78"/>
      <c r="AT738" s="78"/>
      <c r="AU738" s="78"/>
      <c r="AV738" s="78"/>
      <c r="AW738" s="78"/>
      <c r="AX738" s="78"/>
    </row>
    <row r="739" spans="40:50" ht="12">
      <c r="AN739" s="78"/>
      <c r="AO739" s="78"/>
      <c r="AP739" s="78"/>
      <c r="AQ739" s="78"/>
      <c r="AR739" s="78"/>
      <c r="AS739" s="78"/>
      <c r="AT739" s="78"/>
      <c r="AU739" s="78"/>
      <c r="AV739" s="78"/>
      <c r="AW739" s="78"/>
      <c r="AX739" s="78"/>
    </row>
    <row r="740" spans="40:50" ht="12">
      <c r="AN740" s="78"/>
      <c r="AO740" s="78"/>
      <c r="AP740" s="78"/>
      <c r="AQ740" s="78"/>
      <c r="AR740" s="78"/>
      <c r="AS740" s="78"/>
      <c r="AT740" s="78"/>
      <c r="AU740" s="78"/>
      <c r="AV740" s="78"/>
      <c r="AW740" s="78"/>
      <c r="AX740" s="78"/>
    </row>
    <row r="741" spans="40:50" ht="12">
      <c r="AN741" s="78"/>
      <c r="AO741" s="78"/>
      <c r="AP741" s="78"/>
      <c r="AQ741" s="78"/>
      <c r="AR741" s="78"/>
      <c r="AS741" s="78"/>
      <c r="AT741" s="78"/>
      <c r="AU741" s="78"/>
      <c r="AV741" s="78"/>
      <c r="AW741" s="78"/>
      <c r="AX741" s="78"/>
    </row>
    <row r="742" spans="40:50" ht="12">
      <c r="AN742" s="78"/>
      <c r="AO742" s="78"/>
      <c r="AP742" s="78"/>
      <c r="AQ742" s="78"/>
      <c r="AR742" s="78"/>
      <c r="AS742" s="78"/>
      <c r="AT742" s="78"/>
      <c r="AU742" s="78"/>
      <c r="AV742" s="78"/>
      <c r="AW742" s="78"/>
      <c r="AX742" s="78"/>
    </row>
    <row r="743" spans="40:50" ht="12">
      <c r="AN743" s="78"/>
      <c r="AO743" s="78"/>
      <c r="AP743" s="78"/>
      <c r="AQ743" s="78"/>
      <c r="AR743" s="78"/>
      <c r="AS743" s="78"/>
      <c r="AT743" s="78"/>
      <c r="AU743" s="78"/>
      <c r="AV743" s="78"/>
      <c r="AW743" s="78"/>
      <c r="AX743" s="78"/>
    </row>
    <row r="744" spans="40:50" ht="12">
      <c r="AN744" s="78"/>
      <c r="AO744" s="78"/>
      <c r="AP744" s="78"/>
      <c r="AQ744" s="78"/>
      <c r="AR744" s="78"/>
      <c r="AS744" s="78"/>
      <c r="AT744" s="78"/>
      <c r="AU744" s="78"/>
      <c r="AV744" s="78"/>
      <c r="AW744" s="78"/>
      <c r="AX744" s="78"/>
    </row>
    <row r="745" spans="40:50" ht="12">
      <c r="AN745" s="78"/>
      <c r="AO745" s="78"/>
      <c r="AP745" s="78"/>
      <c r="AQ745" s="78"/>
      <c r="AR745" s="78"/>
      <c r="AS745" s="78"/>
      <c r="AT745" s="78"/>
      <c r="AU745" s="78"/>
      <c r="AV745" s="78"/>
      <c r="AW745" s="78"/>
      <c r="AX745" s="78"/>
    </row>
    <row r="746" spans="40:50" ht="12">
      <c r="AN746" s="78"/>
      <c r="AO746" s="78"/>
      <c r="AP746" s="78"/>
      <c r="AQ746" s="78"/>
      <c r="AR746" s="78"/>
      <c r="AS746" s="78"/>
      <c r="AT746" s="78"/>
      <c r="AU746" s="78"/>
      <c r="AV746" s="78"/>
      <c r="AW746" s="78"/>
      <c r="AX746" s="78"/>
    </row>
    <row r="747" spans="40:50" ht="12">
      <c r="AN747" s="78"/>
      <c r="AO747" s="78"/>
      <c r="AP747" s="78"/>
      <c r="AQ747" s="78"/>
      <c r="AR747" s="78"/>
      <c r="AS747" s="78"/>
      <c r="AT747" s="78"/>
      <c r="AU747" s="78"/>
      <c r="AV747" s="78"/>
      <c r="AW747" s="78"/>
      <c r="AX747" s="78"/>
    </row>
    <row r="748" spans="40:50" ht="12">
      <c r="AN748" s="78"/>
      <c r="AO748" s="78"/>
      <c r="AP748" s="78"/>
      <c r="AQ748" s="78"/>
      <c r="AR748" s="78"/>
      <c r="AS748" s="78"/>
      <c r="AT748" s="78"/>
      <c r="AU748" s="78"/>
      <c r="AV748" s="78"/>
      <c r="AW748" s="78"/>
      <c r="AX748" s="78"/>
    </row>
    <row r="749" spans="40:50" ht="12">
      <c r="AN749" s="78"/>
      <c r="AO749" s="78"/>
      <c r="AP749" s="78"/>
      <c r="AQ749" s="78"/>
      <c r="AR749" s="78"/>
      <c r="AS749" s="78"/>
      <c r="AT749" s="78"/>
      <c r="AU749" s="78"/>
      <c r="AV749" s="78"/>
      <c r="AW749" s="78"/>
      <c r="AX749" s="78"/>
    </row>
    <row r="750" spans="40:50" ht="12">
      <c r="AN750" s="78"/>
      <c r="AO750" s="78"/>
      <c r="AP750" s="78"/>
      <c r="AQ750" s="78"/>
      <c r="AR750" s="78"/>
      <c r="AS750" s="78"/>
      <c r="AT750" s="78"/>
      <c r="AU750" s="78"/>
      <c r="AV750" s="78"/>
      <c r="AW750" s="78"/>
      <c r="AX750" s="78"/>
    </row>
    <row r="751" spans="40:50" ht="12">
      <c r="AN751" s="78"/>
      <c r="AO751" s="78"/>
      <c r="AP751" s="78"/>
      <c r="AQ751" s="78"/>
      <c r="AR751" s="78"/>
      <c r="AS751" s="78"/>
      <c r="AT751" s="78"/>
      <c r="AU751" s="78"/>
      <c r="AV751" s="78"/>
      <c r="AW751" s="78"/>
      <c r="AX751" s="78"/>
    </row>
    <row r="752" spans="40:50" ht="12">
      <c r="AN752" s="78"/>
      <c r="AO752" s="78"/>
      <c r="AP752" s="78"/>
      <c r="AQ752" s="78"/>
      <c r="AR752" s="78"/>
      <c r="AS752" s="78"/>
      <c r="AT752" s="78"/>
      <c r="AU752" s="78"/>
      <c r="AV752" s="78"/>
      <c r="AW752" s="78"/>
      <c r="AX752" s="78"/>
    </row>
    <row r="753" spans="40:50" ht="12">
      <c r="AN753" s="78"/>
      <c r="AO753" s="78"/>
      <c r="AP753" s="78"/>
      <c r="AQ753" s="78"/>
      <c r="AR753" s="78"/>
      <c r="AS753" s="78"/>
      <c r="AT753" s="78"/>
      <c r="AU753" s="78"/>
      <c r="AV753" s="78"/>
      <c r="AW753" s="78"/>
      <c r="AX753" s="78"/>
    </row>
    <row r="754" spans="40:50" ht="12">
      <c r="AN754" s="78"/>
      <c r="AO754" s="78"/>
      <c r="AP754" s="78"/>
      <c r="AQ754" s="78"/>
      <c r="AR754" s="78"/>
      <c r="AS754" s="78"/>
      <c r="AT754" s="78"/>
      <c r="AU754" s="78"/>
      <c r="AV754" s="78"/>
      <c r="AW754" s="78"/>
      <c r="AX754" s="78"/>
    </row>
    <row r="755" spans="40:50" ht="12">
      <c r="AN755" s="78"/>
      <c r="AO755" s="78"/>
      <c r="AP755" s="78"/>
      <c r="AQ755" s="78"/>
      <c r="AR755" s="78"/>
      <c r="AS755" s="78"/>
      <c r="AT755" s="78"/>
      <c r="AU755" s="78"/>
      <c r="AV755" s="78"/>
      <c r="AW755" s="78"/>
      <c r="AX755" s="78"/>
    </row>
    <row r="756" spans="40:50" ht="12">
      <c r="AN756" s="78"/>
      <c r="AO756" s="78"/>
      <c r="AP756" s="78"/>
      <c r="AQ756" s="78"/>
      <c r="AR756" s="78"/>
      <c r="AS756" s="78"/>
      <c r="AT756" s="78"/>
      <c r="AU756" s="78"/>
      <c r="AV756" s="78"/>
      <c r="AW756" s="78"/>
      <c r="AX756" s="78"/>
    </row>
    <row r="757" spans="40:50" ht="12">
      <c r="AN757" s="78"/>
      <c r="AO757" s="78"/>
      <c r="AP757" s="78"/>
      <c r="AQ757" s="78"/>
      <c r="AR757" s="78"/>
      <c r="AS757" s="78"/>
      <c r="AT757" s="78"/>
      <c r="AU757" s="78"/>
      <c r="AV757" s="78"/>
      <c r="AW757" s="78"/>
      <c r="AX757" s="78"/>
    </row>
    <row r="758" spans="40:50" ht="12">
      <c r="AN758" s="78"/>
      <c r="AO758" s="78"/>
      <c r="AP758" s="78"/>
      <c r="AQ758" s="78"/>
      <c r="AR758" s="78"/>
      <c r="AS758" s="78"/>
      <c r="AT758" s="78"/>
      <c r="AU758" s="78"/>
      <c r="AV758" s="78"/>
      <c r="AW758" s="78"/>
      <c r="AX758" s="78"/>
    </row>
    <row r="759" spans="40:50" ht="12">
      <c r="AN759" s="78"/>
      <c r="AO759" s="78"/>
      <c r="AP759" s="78"/>
      <c r="AQ759" s="78"/>
      <c r="AR759" s="78"/>
      <c r="AS759" s="78"/>
      <c r="AT759" s="78"/>
      <c r="AU759" s="78"/>
      <c r="AV759" s="78"/>
      <c r="AW759" s="78"/>
      <c r="AX759" s="78"/>
    </row>
    <row r="760" spans="40:50" ht="12">
      <c r="AN760" s="78"/>
      <c r="AO760" s="78"/>
      <c r="AP760" s="78"/>
      <c r="AQ760" s="78"/>
      <c r="AR760" s="78"/>
      <c r="AS760" s="78"/>
      <c r="AT760" s="78"/>
      <c r="AU760" s="78"/>
      <c r="AV760" s="78"/>
      <c r="AW760" s="78"/>
      <c r="AX760" s="78"/>
    </row>
    <row r="761" spans="40:50" ht="12">
      <c r="AN761" s="78"/>
      <c r="AO761" s="78"/>
      <c r="AP761" s="78"/>
      <c r="AQ761" s="78"/>
      <c r="AR761" s="78"/>
      <c r="AS761" s="78"/>
      <c r="AT761" s="78"/>
      <c r="AU761" s="78"/>
      <c r="AV761" s="78"/>
      <c r="AW761" s="78"/>
      <c r="AX761" s="78"/>
    </row>
    <row r="762" spans="40:50" ht="12">
      <c r="AN762" s="78"/>
      <c r="AO762" s="78"/>
      <c r="AP762" s="78"/>
      <c r="AQ762" s="78"/>
      <c r="AR762" s="78"/>
      <c r="AS762" s="78"/>
      <c r="AT762" s="78"/>
      <c r="AU762" s="78"/>
      <c r="AV762" s="78"/>
      <c r="AW762" s="78"/>
      <c r="AX762" s="78"/>
    </row>
    <row r="763" spans="40:50" ht="12">
      <c r="AN763" s="78"/>
      <c r="AO763" s="78"/>
      <c r="AP763" s="78"/>
      <c r="AQ763" s="78"/>
      <c r="AR763" s="78"/>
      <c r="AS763" s="78"/>
      <c r="AT763" s="78"/>
      <c r="AU763" s="78"/>
      <c r="AV763" s="78"/>
      <c r="AW763" s="78"/>
      <c r="AX763" s="78"/>
    </row>
    <row r="764" spans="40:50" ht="12">
      <c r="AN764" s="78"/>
      <c r="AO764" s="78"/>
      <c r="AP764" s="78"/>
      <c r="AQ764" s="78"/>
      <c r="AR764" s="78"/>
      <c r="AS764" s="78"/>
      <c r="AT764" s="78"/>
      <c r="AU764" s="78"/>
      <c r="AV764" s="78"/>
      <c r="AW764" s="78"/>
      <c r="AX764" s="78"/>
    </row>
    <row r="765" spans="40:50" ht="12">
      <c r="AN765" s="78"/>
      <c r="AO765" s="78"/>
      <c r="AP765" s="78"/>
      <c r="AQ765" s="78"/>
      <c r="AR765" s="78"/>
      <c r="AS765" s="78"/>
      <c r="AT765" s="78"/>
      <c r="AU765" s="78"/>
      <c r="AV765" s="78"/>
      <c r="AW765" s="78"/>
      <c r="AX765" s="78"/>
    </row>
    <row r="766" spans="40:50" ht="12">
      <c r="AN766" s="78"/>
      <c r="AO766" s="78"/>
      <c r="AP766" s="78"/>
      <c r="AQ766" s="78"/>
      <c r="AR766" s="78"/>
      <c r="AS766" s="78"/>
      <c r="AT766" s="78"/>
      <c r="AU766" s="78"/>
      <c r="AV766" s="78"/>
      <c r="AW766" s="78"/>
      <c r="AX766" s="78"/>
    </row>
    <row r="767" spans="40:50" ht="12">
      <c r="AN767" s="78"/>
      <c r="AO767" s="78"/>
      <c r="AP767" s="78"/>
      <c r="AQ767" s="78"/>
      <c r="AR767" s="78"/>
      <c r="AS767" s="78"/>
      <c r="AT767" s="78"/>
      <c r="AU767" s="78"/>
      <c r="AV767" s="78"/>
      <c r="AW767" s="78"/>
      <c r="AX767" s="78"/>
    </row>
    <row r="768" spans="40:50" ht="12">
      <c r="AN768" s="78"/>
      <c r="AO768" s="78"/>
      <c r="AP768" s="78"/>
      <c r="AQ768" s="78"/>
      <c r="AR768" s="78"/>
      <c r="AS768" s="78"/>
      <c r="AT768" s="78"/>
      <c r="AU768" s="78"/>
      <c r="AV768" s="78"/>
      <c r="AW768" s="78"/>
      <c r="AX768" s="78"/>
    </row>
    <row r="769" spans="40:50" ht="12">
      <c r="AN769" s="78"/>
      <c r="AO769" s="78"/>
      <c r="AP769" s="78"/>
      <c r="AQ769" s="78"/>
      <c r="AR769" s="78"/>
      <c r="AS769" s="78"/>
      <c r="AT769" s="78"/>
      <c r="AU769" s="78"/>
      <c r="AV769" s="78"/>
      <c r="AW769" s="78"/>
      <c r="AX769" s="78"/>
    </row>
    <row r="770" spans="40:50" ht="12">
      <c r="AN770" s="78"/>
      <c r="AO770" s="78"/>
      <c r="AP770" s="78"/>
      <c r="AQ770" s="78"/>
      <c r="AR770" s="78"/>
      <c r="AS770" s="78"/>
      <c r="AT770" s="78"/>
      <c r="AU770" s="78"/>
      <c r="AV770" s="78"/>
      <c r="AW770" s="78"/>
      <c r="AX770" s="78"/>
    </row>
    <row r="771" spans="40:50" ht="12">
      <c r="AN771" s="78"/>
      <c r="AO771" s="78"/>
      <c r="AP771" s="78"/>
      <c r="AQ771" s="78"/>
      <c r="AR771" s="78"/>
      <c r="AS771" s="78"/>
      <c r="AT771" s="78"/>
      <c r="AU771" s="78"/>
      <c r="AV771" s="78"/>
      <c r="AW771" s="78"/>
      <c r="AX771" s="78"/>
    </row>
    <row r="772" spans="40:50" ht="12">
      <c r="AN772" s="78"/>
      <c r="AO772" s="78"/>
      <c r="AP772" s="78"/>
      <c r="AQ772" s="78"/>
      <c r="AR772" s="78"/>
      <c r="AS772" s="78"/>
      <c r="AT772" s="78"/>
      <c r="AU772" s="78"/>
      <c r="AV772" s="78"/>
      <c r="AW772" s="78"/>
      <c r="AX772" s="78"/>
    </row>
    <row r="773" spans="40:50" ht="12">
      <c r="AN773" s="78"/>
      <c r="AO773" s="78"/>
      <c r="AP773" s="78"/>
      <c r="AQ773" s="78"/>
      <c r="AR773" s="78"/>
      <c r="AS773" s="78"/>
      <c r="AT773" s="78"/>
      <c r="AU773" s="78"/>
      <c r="AV773" s="78"/>
      <c r="AW773" s="78"/>
      <c r="AX773" s="78"/>
    </row>
    <row r="774" spans="40:50" ht="12">
      <c r="AN774" s="78"/>
      <c r="AO774" s="78"/>
      <c r="AP774" s="78"/>
      <c r="AQ774" s="78"/>
      <c r="AR774" s="78"/>
      <c r="AS774" s="78"/>
      <c r="AT774" s="78"/>
      <c r="AU774" s="78"/>
      <c r="AV774" s="78"/>
      <c r="AW774" s="78"/>
      <c r="AX774" s="78"/>
    </row>
    <row r="775" spans="40:50" ht="12">
      <c r="AN775" s="78"/>
      <c r="AO775" s="78"/>
      <c r="AP775" s="78"/>
      <c r="AQ775" s="78"/>
      <c r="AR775" s="78"/>
      <c r="AS775" s="78"/>
      <c r="AT775" s="78"/>
      <c r="AU775" s="78"/>
      <c r="AV775" s="78"/>
      <c r="AW775" s="78"/>
      <c r="AX775" s="78"/>
    </row>
    <row r="776" spans="40:50" ht="12">
      <c r="AN776" s="78"/>
      <c r="AO776" s="78"/>
      <c r="AP776" s="78"/>
      <c r="AQ776" s="78"/>
      <c r="AR776" s="78"/>
      <c r="AS776" s="78"/>
      <c r="AT776" s="78"/>
      <c r="AU776" s="78"/>
      <c r="AV776" s="78"/>
      <c r="AW776" s="78"/>
      <c r="AX776" s="78"/>
    </row>
    <row r="777" spans="40:50" ht="12">
      <c r="AN777" s="78"/>
      <c r="AO777" s="78"/>
      <c r="AP777" s="78"/>
      <c r="AQ777" s="78"/>
      <c r="AR777" s="78"/>
      <c r="AS777" s="78"/>
      <c r="AT777" s="78"/>
      <c r="AU777" s="78"/>
      <c r="AV777" s="78"/>
      <c r="AW777" s="78"/>
      <c r="AX777" s="78"/>
    </row>
    <row r="778" spans="40:50" ht="12">
      <c r="AN778" s="78"/>
      <c r="AO778" s="78"/>
      <c r="AP778" s="78"/>
      <c r="AQ778" s="78"/>
      <c r="AR778" s="78"/>
      <c r="AS778" s="78"/>
      <c r="AT778" s="78"/>
      <c r="AU778" s="78"/>
      <c r="AV778" s="78"/>
      <c r="AW778" s="78"/>
      <c r="AX778" s="78"/>
    </row>
    <row r="779" spans="40:50" ht="12">
      <c r="AN779" s="78"/>
      <c r="AO779" s="78"/>
      <c r="AP779" s="78"/>
      <c r="AQ779" s="78"/>
      <c r="AR779" s="78"/>
      <c r="AS779" s="78"/>
      <c r="AT779" s="78"/>
      <c r="AU779" s="78"/>
      <c r="AV779" s="78"/>
      <c r="AW779" s="78"/>
      <c r="AX779" s="78"/>
    </row>
    <row r="780" spans="40:50" ht="12">
      <c r="AN780" s="78"/>
      <c r="AO780" s="78"/>
      <c r="AP780" s="78"/>
      <c r="AQ780" s="78"/>
      <c r="AR780" s="78"/>
      <c r="AS780" s="78"/>
      <c r="AT780" s="78"/>
      <c r="AU780" s="78"/>
      <c r="AV780" s="78"/>
      <c r="AW780" s="78"/>
      <c r="AX780" s="78"/>
    </row>
    <row r="781" spans="40:50" ht="12">
      <c r="AN781" s="78"/>
      <c r="AO781" s="78"/>
      <c r="AP781" s="78"/>
      <c r="AQ781" s="78"/>
      <c r="AR781" s="78"/>
      <c r="AS781" s="78"/>
      <c r="AT781" s="78"/>
      <c r="AU781" s="78"/>
      <c r="AV781" s="78"/>
      <c r="AW781" s="78"/>
      <c r="AX781" s="78"/>
    </row>
    <row r="782" spans="40:50" ht="12">
      <c r="AN782" s="78"/>
      <c r="AO782" s="78"/>
      <c r="AP782" s="78"/>
      <c r="AQ782" s="78"/>
      <c r="AR782" s="78"/>
      <c r="AS782" s="78"/>
      <c r="AT782" s="78"/>
      <c r="AU782" s="78"/>
      <c r="AV782" s="78"/>
      <c r="AW782" s="78"/>
      <c r="AX782" s="78"/>
    </row>
    <row r="783" spans="40:50" ht="12">
      <c r="AN783" s="78"/>
      <c r="AO783" s="78"/>
      <c r="AP783" s="78"/>
      <c r="AQ783" s="78"/>
      <c r="AR783" s="78"/>
      <c r="AS783" s="78"/>
      <c r="AT783" s="78"/>
      <c r="AU783" s="78"/>
      <c r="AV783" s="78"/>
      <c r="AW783" s="78"/>
      <c r="AX783" s="78"/>
    </row>
    <row r="784" spans="40:50" ht="12">
      <c r="AN784" s="78"/>
      <c r="AO784" s="78"/>
      <c r="AP784" s="78"/>
      <c r="AQ784" s="78"/>
      <c r="AR784" s="78"/>
      <c r="AS784" s="78"/>
      <c r="AT784" s="78"/>
      <c r="AU784" s="78"/>
      <c r="AV784" s="78"/>
      <c r="AW784" s="78"/>
      <c r="AX784" s="78"/>
    </row>
    <row r="785" spans="40:50" ht="12">
      <c r="AN785" s="78"/>
      <c r="AO785" s="78"/>
      <c r="AP785" s="78"/>
      <c r="AQ785" s="78"/>
      <c r="AR785" s="78"/>
      <c r="AS785" s="78"/>
      <c r="AT785" s="78"/>
      <c r="AU785" s="78"/>
      <c r="AV785" s="78"/>
      <c r="AW785" s="78"/>
      <c r="AX785" s="78"/>
    </row>
    <row r="786" spans="40:50" ht="12">
      <c r="AN786" s="78"/>
      <c r="AO786" s="78"/>
      <c r="AP786" s="78"/>
      <c r="AQ786" s="78"/>
      <c r="AR786" s="78"/>
      <c r="AS786" s="78"/>
      <c r="AT786" s="78"/>
      <c r="AU786" s="78"/>
      <c r="AV786" s="78"/>
      <c r="AW786" s="78"/>
      <c r="AX786" s="78"/>
    </row>
    <row r="787" spans="40:50" ht="12">
      <c r="AN787" s="78"/>
      <c r="AO787" s="78"/>
      <c r="AP787" s="78"/>
      <c r="AQ787" s="78"/>
      <c r="AR787" s="78"/>
      <c r="AS787" s="78"/>
      <c r="AT787" s="78"/>
      <c r="AU787" s="78"/>
      <c r="AV787" s="78"/>
      <c r="AW787" s="78"/>
      <c r="AX787" s="78"/>
    </row>
    <row r="788" spans="40:50" ht="12">
      <c r="AN788" s="78"/>
      <c r="AO788" s="78"/>
      <c r="AP788" s="78"/>
      <c r="AQ788" s="78"/>
      <c r="AR788" s="78"/>
      <c r="AS788" s="78"/>
      <c r="AT788" s="78"/>
      <c r="AU788" s="78"/>
      <c r="AV788" s="78"/>
      <c r="AW788" s="78"/>
      <c r="AX788" s="78"/>
    </row>
    <row r="789" spans="40:50" ht="12">
      <c r="AN789" s="78"/>
      <c r="AO789" s="78"/>
      <c r="AP789" s="78"/>
      <c r="AQ789" s="78"/>
      <c r="AR789" s="78"/>
      <c r="AS789" s="78"/>
      <c r="AT789" s="78"/>
      <c r="AU789" s="78"/>
      <c r="AV789" s="78"/>
      <c r="AW789" s="78"/>
      <c r="AX789" s="78"/>
    </row>
    <row r="790" spans="40:50" ht="12">
      <c r="AN790" s="78"/>
      <c r="AO790" s="78"/>
      <c r="AP790" s="78"/>
      <c r="AQ790" s="78"/>
      <c r="AR790" s="78"/>
      <c r="AS790" s="78"/>
      <c r="AT790" s="78"/>
      <c r="AU790" s="78"/>
      <c r="AV790" s="78"/>
      <c r="AW790" s="78"/>
      <c r="AX790" s="78"/>
    </row>
    <row r="791" spans="40:50" ht="12">
      <c r="AN791" s="78"/>
      <c r="AO791" s="78"/>
      <c r="AP791" s="78"/>
      <c r="AQ791" s="78"/>
      <c r="AR791" s="78"/>
      <c r="AS791" s="78"/>
      <c r="AT791" s="78"/>
      <c r="AU791" s="78"/>
      <c r="AV791" s="78"/>
      <c r="AW791" s="78"/>
      <c r="AX791" s="78"/>
    </row>
    <row r="792" spans="40:50" ht="12">
      <c r="AN792" s="78"/>
      <c r="AO792" s="78"/>
      <c r="AP792" s="78"/>
      <c r="AQ792" s="78"/>
      <c r="AR792" s="78"/>
      <c r="AS792" s="78"/>
      <c r="AT792" s="78"/>
      <c r="AU792" s="78"/>
      <c r="AV792" s="78"/>
      <c r="AW792" s="78"/>
      <c r="AX792" s="78"/>
    </row>
    <row r="793" spans="40:50" ht="12">
      <c r="AN793" s="78"/>
      <c r="AO793" s="78"/>
      <c r="AP793" s="78"/>
      <c r="AQ793" s="78"/>
      <c r="AR793" s="78"/>
      <c r="AS793" s="78"/>
      <c r="AT793" s="78"/>
      <c r="AU793" s="78"/>
      <c r="AV793" s="78"/>
      <c r="AW793" s="78"/>
      <c r="AX793" s="78"/>
    </row>
    <row r="794" spans="40:50" ht="12">
      <c r="AN794" s="78"/>
      <c r="AO794" s="78"/>
      <c r="AP794" s="78"/>
      <c r="AQ794" s="78"/>
      <c r="AR794" s="78"/>
      <c r="AS794" s="78"/>
      <c r="AT794" s="78"/>
      <c r="AU794" s="78"/>
      <c r="AV794" s="78"/>
      <c r="AW794" s="78"/>
      <c r="AX794" s="78"/>
    </row>
    <row r="795" spans="40:50" ht="12">
      <c r="AN795" s="78"/>
      <c r="AO795" s="78"/>
      <c r="AP795" s="78"/>
      <c r="AQ795" s="78"/>
      <c r="AR795" s="78"/>
      <c r="AS795" s="78"/>
      <c r="AT795" s="78"/>
      <c r="AU795" s="78"/>
      <c r="AV795" s="78"/>
      <c r="AW795" s="78"/>
      <c r="AX795" s="78"/>
    </row>
    <row r="796" spans="40:50" ht="12">
      <c r="AN796" s="78"/>
      <c r="AO796" s="78"/>
      <c r="AP796" s="78"/>
      <c r="AQ796" s="78"/>
      <c r="AR796" s="78"/>
      <c r="AS796" s="78"/>
      <c r="AT796" s="78"/>
      <c r="AU796" s="78"/>
      <c r="AV796" s="78"/>
      <c r="AW796" s="78"/>
      <c r="AX796" s="78"/>
    </row>
    <row r="797" spans="40:50" ht="12">
      <c r="AN797" s="78"/>
      <c r="AO797" s="78"/>
      <c r="AP797" s="78"/>
      <c r="AQ797" s="78"/>
      <c r="AR797" s="78"/>
      <c r="AS797" s="78"/>
      <c r="AT797" s="78"/>
      <c r="AU797" s="78"/>
      <c r="AV797" s="78"/>
      <c r="AW797" s="78"/>
      <c r="AX797" s="78"/>
    </row>
    <row r="798" spans="40:50" ht="12">
      <c r="AN798" s="78"/>
      <c r="AO798" s="78"/>
      <c r="AP798" s="78"/>
      <c r="AQ798" s="78"/>
      <c r="AR798" s="78"/>
      <c r="AS798" s="78"/>
      <c r="AT798" s="78"/>
      <c r="AU798" s="78"/>
      <c r="AV798" s="78"/>
      <c r="AW798" s="78"/>
      <c r="AX798" s="78"/>
    </row>
    <row r="799" spans="40:50" ht="12">
      <c r="AN799" s="78"/>
      <c r="AO799" s="78"/>
      <c r="AP799" s="78"/>
      <c r="AQ799" s="78"/>
      <c r="AR799" s="78"/>
      <c r="AS799" s="78"/>
      <c r="AT799" s="78"/>
      <c r="AU799" s="78"/>
      <c r="AV799" s="78"/>
      <c r="AW799" s="78"/>
      <c r="AX799" s="78"/>
    </row>
    <row r="800" spans="40:50" ht="12">
      <c r="AN800" s="78"/>
      <c r="AO800" s="78"/>
      <c r="AP800" s="78"/>
      <c r="AQ800" s="78"/>
      <c r="AR800" s="78"/>
      <c r="AS800" s="78"/>
      <c r="AT800" s="78"/>
      <c r="AU800" s="78"/>
      <c r="AV800" s="78"/>
      <c r="AW800" s="78"/>
      <c r="AX800" s="78"/>
    </row>
    <row r="801" spans="40:50" ht="12">
      <c r="AN801" s="78"/>
      <c r="AO801" s="78"/>
      <c r="AP801" s="78"/>
      <c r="AQ801" s="78"/>
      <c r="AR801" s="78"/>
      <c r="AS801" s="78"/>
      <c r="AT801" s="78"/>
      <c r="AU801" s="78"/>
      <c r="AV801" s="78"/>
      <c r="AW801" s="78"/>
      <c r="AX801" s="78"/>
    </row>
    <row r="802" spans="40:50" ht="12">
      <c r="AN802" s="78"/>
      <c r="AO802" s="78"/>
      <c r="AP802" s="78"/>
      <c r="AQ802" s="78"/>
      <c r="AR802" s="78"/>
      <c r="AS802" s="78"/>
      <c r="AT802" s="78"/>
      <c r="AU802" s="78"/>
      <c r="AV802" s="78"/>
      <c r="AW802" s="78"/>
      <c r="AX802" s="78"/>
    </row>
    <row r="803" spans="40:50" ht="12">
      <c r="AN803" s="78"/>
      <c r="AO803" s="78"/>
      <c r="AP803" s="78"/>
      <c r="AQ803" s="78"/>
      <c r="AR803" s="78"/>
      <c r="AS803" s="78"/>
      <c r="AT803" s="78"/>
      <c r="AU803" s="78"/>
      <c r="AV803" s="78"/>
      <c r="AW803" s="78"/>
      <c r="AX803" s="78"/>
    </row>
    <row r="804" spans="40:50" ht="12">
      <c r="AN804" s="78"/>
      <c r="AO804" s="78"/>
      <c r="AP804" s="78"/>
      <c r="AQ804" s="78"/>
      <c r="AR804" s="78"/>
      <c r="AS804" s="78"/>
      <c r="AT804" s="78"/>
      <c r="AU804" s="78"/>
      <c r="AV804" s="78"/>
      <c r="AW804" s="78"/>
      <c r="AX804" s="78"/>
    </row>
    <row r="805" spans="40:50" ht="12">
      <c r="AN805" s="78"/>
      <c r="AO805" s="78"/>
      <c r="AP805" s="78"/>
      <c r="AQ805" s="78"/>
      <c r="AR805" s="78"/>
      <c r="AS805" s="78"/>
      <c r="AT805" s="78"/>
      <c r="AU805" s="78"/>
      <c r="AV805" s="78"/>
      <c r="AW805" s="78"/>
      <c r="AX805" s="78"/>
    </row>
    <row r="806" spans="40:50" ht="12">
      <c r="AN806" s="78"/>
      <c r="AO806" s="78"/>
      <c r="AP806" s="78"/>
      <c r="AQ806" s="78"/>
      <c r="AR806" s="78"/>
      <c r="AS806" s="78"/>
      <c r="AT806" s="78"/>
      <c r="AU806" s="78"/>
      <c r="AV806" s="78"/>
      <c r="AW806" s="78"/>
      <c r="AX806" s="78"/>
    </row>
    <row r="807" spans="40:50" ht="12">
      <c r="AN807" s="78"/>
      <c r="AO807" s="78"/>
      <c r="AP807" s="78"/>
      <c r="AQ807" s="78"/>
      <c r="AR807" s="78"/>
      <c r="AS807" s="78"/>
      <c r="AT807" s="78"/>
      <c r="AU807" s="78"/>
      <c r="AV807" s="78"/>
      <c r="AW807" s="78"/>
      <c r="AX807" s="78"/>
    </row>
    <row r="808" spans="40:50" ht="12">
      <c r="AN808" s="78"/>
      <c r="AO808" s="78"/>
      <c r="AP808" s="78"/>
      <c r="AQ808" s="78"/>
      <c r="AR808" s="78"/>
      <c r="AS808" s="78"/>
      <c r="AT808" s="78"/>
      <c r="AU808" s="78"/>
      <c r="AV808" s="78"/>
      <c r="AW808" s="78"/>
      <c r="AX808" s="78"/>
    </row>
    <row r="809" spans="40:50" ht="12">
      <c r="AN809" s="78"/>
      <c r="AO809" s="78"/>
      <c r="AP809" s="78"/>
      <c r="AQ809" s="78"/>
      <c r="AR809" s="78"/>
      <c r="AS809" s="78"/>
      <c r="AT809" s="78"/>
      <c r="AU809" s="78"/>
      <c r="AV809" s="78"/>
      <c r="AW809" s="78"/>
      <c r="AX809" s="78"/>
    </row>
    <row r="810" spans="40:50" ht="12">
      <c r="AN810" s="78"/>
      <c r="AO810" s="78"/>
      <c r="AP810" s="78"/>
      <c r="AQ810" s="78"/>
      <c r="AR810" s="78"/>
      <c r="AS810" s="78"/>
      <c r="AT810" s="78"/>
      <c r="AU810" s="78"/>
      <c r="AV810" s="78"/>
      <c r="AW810" s="78"/>
      <c r="AX810" s="78"/>
    </row>
    <row r="811" spans="40:50" ht="12">
      <c r="AN811" s="78"/>
      <c r="AO811" s="78"/>
      <c r="AP811" s="78"/>
      <c r="AQ811" s="78"/>
      <c r="AR811" s="78"/>
      <c r="AS811" s="78"/>
      <c r="AT811" s="78"/>
      <c r="AU811" s="78"/>
      <c r="AV811" s="78"/>
      <c r="AW811" s="78"/>
      <c r="AX811" s="78"/>
    </row>
    <row r="812" spans="40:50" ht="12">
      <c r="AN812" s="78"/>
      <c r="AO812" s="78"/>
      <c r="AP812" s="78"/>
      <c r="AQ812" s="78"/>
      <c r="AR812" s="78"/>
      <c r="AS812" s="78"/>
      <c r="AT812" s="78"/>
      <c r="AU812" s="78"/>
      <c r="AV812" s="78"/>
      <c r="AW812" s="78"/>
      <c r="AX812" s="78"/>
    </row>
    <row r="813" spans="40:50" ht="12">
      <c r="AN813" s="78"/>
      <c r="AO813" s="78"/>
      <c r="AP813" s="78"/>
      <c r="AQ813" s="78"/>
      <c r="AR813" s="78"/>
      <c r="AS813" s="78"/>
      <c r="AT813" s="78"/>
      <c r="AU813" s="78"/>
      <c r="AV813" s="78"/>
      <c r="AW813" s="78"/>
      <c r="AX813" s="78"/>
    </row>
    <row r="814" spans="40:50" ht="12">
      <c r="AN814" s="78"/>
      <c r="AO814" s="78"/>
      <c r="AP814" s="78"/>
      <c r="AQ814" s="78"/>
      <c r="AR814" s="78"/>
      <c r="AS814" s="78"/>
      <c r="AT814" s="78"/>
      <c r="AU814" s="78"/>
      <c r="AV814" s="78"/>
      <c r="AW814" s="78"/>
      <c r="AX814" s="78"/>
    </row>
    <row r="815" spans="40:50" ht="12">
      <c r="AN815" s="78"/>
      <c r="AO815" s="78"/>
      <c r="AP815" s="78"/>
      <c r="AQ815" s="78"/>
      <c r="AR815" s="78"/>
      <c r="AS815" s="78"/>
      <c r="AT815" s="78"/>
      <c r="AU815" s="78"/>
      <c r="AV815" s="78"/>
      <c r="AW815" s="78"/>
      <c r="AX815" s="78"/>
    </row>
    <row r="816" spans="40:50" ht="12">
      <c r="AN816" s="78"/>
      <c r="AO816" s="78"/>
      <c r="AP816" s="78"/>
      <c r="AQ816" s="78"/>
      <c r="AR816" s="78"/>
      <c r="AS816" s="78"/>
      <c r="AT816" s="78"/>
      <c r="AU816" s="78"/>
      <c r="AV816" s="78"/>
      <c r="AW816" s="78"/>
      <c r="AX816" s="78"/>
    </row>
    <row r="817" spans="40:50" ht="12">
      <c r="AN817" s="78"/>
      <c r="AO817" s="78"/>
      <c r="AP817" s="78"/>
      <c r="AQ817" s="78"/>
      <c r="AR817" s="78"/>
      <c r="AS817" s="78"/>
      <c r="AT817" s="78"/>
      <c r="AU817" s="78"/>
      <c r="AV817" s="78"/>
      <c r="AW817" s="78"/>
      <c r="AX817" s="78"/>
    </row>
    <row r="818" spans="40:50" ht="12">
      <c r="AN818" s="78"/>
      <c r="AO818" s="78"/>
      <c r="AP818" s="78"/>
      <c r="AQ818" s="78"/>
      <c r="AR818" s="78"/>
      <c r="AS818" s="78"/>
      <c r="AT818" s="78"/>
      <c r="AU818" s="78"/>
      <c r="AV818" s="78"/>
      <c r="AW818" s="78"/>
      <c r="AX818" s="78"/>
    </row>
    <row r="819" spans="40:50" ht="12">
      <c r="AN819" s="78"/>
      <c r="AO819" s="78"/>
      <c r="AP819" s="78"/>
      <c r="AQ819" s="78"/>
      <c r="AR819" s="78"/>
      <c r="AS819" s="78"/>
      <c r="AT819" s="78"/>
      <c r="AU819" s="78"/>
      <c r="AV819" s="78"/>
      <c r="AW819" s="78"/>
      <c r="AX819" s="78"/>
    </row>
    <row r="820" spans="40:50" ht="12">
      <c r="AN820" s="78"/>
      <c r="AO820" s="78"/>
      <c r="AP820" s="78"/>
      <c r="AQ820" s="78"/>
      <c r="AR820" s="78"/>
      <c r="AS820" s="78"/>
      <c r="AT820" s="78"/>
      <c r="AU820" s="78"/>
      <c r="AV820" s="78"/>
      <c r="AW820" s="78"/>
      <c r="AX820" s="78"/>
    </row>
    <row r="821" spans="40:50" ht="12">
      <c r="AN821" s="78"/>
      <c r="AO821" s="78"/>
      <c r="AP821" s="78"/>
      <c r="AQ821" s="78"/>
      <c r="AR821" s="78"/>
      <c r="AS821" s="78"/>
      <c r="AT821" s="78"/>
      <c r="AU821" s="78"/>
      <c r="AV821" s="78"/>
      <c r="AW821" s="78"/>
      <c r="AX821" s="78"/>
    </row>
    <row r="822" spans="40:50" ht="12">
      <c r="AN822" s="78"/>
      <c r="AO822" s="78"/>
      <c r="AP822" s="78"/>
      <c r="AQ822" s="78"/>
      <c r="AR822" s="78"/>
      <c r="AS822" s="78"/>
      <c r="AT822" s="78"/>
      <c r="AU822" s="78"/>
      <c r="AV822" s="78"/>
      <c r="AW822" s="78"/>
      <c r="AX822" s="78"/>
    </row>
    <row r="823" spans="40:50" ht="12">
      <c r="AN823" s="78"/>
      <c r="AO823" s="78"/>
      <c r="AP823" s="78"/>
      <c r="AQ823" s="78"/>
      <c r="AR823" s="78"/>
      <c r="AS823" s="78"/>
      <c r="AT823" s="78"/>
      <c r="AU823" s="78"/>
      <c r="AV823" s="78"/>
      <c r="AW823" s="78"/>
      <c r="AX823" s="78"/>
    </row>
    <row r="824" spans="40:50" ht="12">
      <c r="AN824" s="78"/>
      <c r="AO824" s="78"/>
      <c r="AP824" s="78"/>
      <c r="AQ824" s="78"/>
      <c r="AR824" s="78"/>
      <c r="AS824" s="78"/>
      <c r="AT824" s="78"/>
      <c r="AU824" s="78"/>
      <c r="AV824" s="78"/>
      <c r="AW824" s="78"/>
      <c r="AX824" s="78"/>
    </row>
    <row r="825" spans="40:50" ht="12">
      <c r="AN825" s="78"/>
      <c r="AO825" s="78"/>
      <c r="AP825" s="78"/>
      <c r="AQ825" s="78"/>
      <c r="AR825" s="78"/>
      <c r="AS825" s="78"/>
      <c r="AT825" s="78"/>
      <c r="AU825" s="78"/>
      <c r="AV825" s="78"/>
      <c r="AW825" s="78"/>
      <c r="AX825" s="78"/>
    </row>
    <row r="826" spans="40:50" ht="12">
      <c r="AN826" s="78"/>
      <c r="AO826" s="78"/>
      <c r="AP826" s="78"/>
      <c r="AQ826" s="78"/>
      <c r="AR826" s="78"/>
      <c r="AS826" s="78"/>
      <c r="AT826" s="78"/>
      <c r="AU826" s="78"/>
      <c r="AV826" s="78"/>
      <c r="AW826" s="78"/>
      <c r="AX826" s="78"/>
    </row>
    <row r="827" spans="40:50" ht="12">
      <c r="AN827" s="78"/>
      <c r="AO827" s="78"/>
      <c r="AP827" s="78"/>
      <c r="AQ827" s="78"/>
      <c r="AR827" s="78"/>
      <c r="AS827" s="78"/>
      <c r="AT827" s="78"/>
      <c r="AU827" s="78"/>
      <c r="AV827" s="78"/>
      <c r="AW827" s="78"/>
      <c r="AX827" s="78"/>
    </row>
    <row r="828" spans="40:50" ht="12">
      <c r="AN828" s="78"/>
      <c r="AO828" s="78"/>
      <c r="AP828" s="78"/>
      <c r="AQ828" s="78"/>
      <c r="AR828" s="78"/>
      <c r="AS828" s="78"/>
      <c r="AT828" s="78"/>
      <c r="AU828" s="78"/>
      <c r="AV828" s="78"/>
      <c r="AW828" s="78"/>
      <c r="AX828" s="78"/>
    </row>
    <row r="829" spans="40:50" ht="12">
      <c r="AN829" s="78"/>
      <c r="AO829" s="78"/>
      <c r="AP829" s="78"/>
      <c r="AQ829" s="78"/>
      <c r="AR829" s="78"/>
      <c r="AS829" s="78"/>
      <c r="AT829" s="78"/>
      <c r="AU829" s="78"/>
      <c r="AV829" s="78"/>
      <c r="AW829" s="78"/>
      <c r="AX829" s="78"/>
    </row>
    <row r="830" spans="40:50" ht="12">
      <c r="AN830" s="78"/>
      <c r="AO830" s="78"/>
      <c r="AP830" s="78"/>
      <c r="AQ830" s="78"/>
      <c r="AR830" s="78"/>
      <c r="AS830" s="78"/>
      <c r="AT830" s="78"/>
      <c r="AU830" s="78"/>
      <c r="AV830" s="78"/>
      <c r="AW830" s="78"/>
      <c r="AX830" s="78"/>
    </row>
    <row r="831" spans="40:50" ht="12">
      <c r="AN831" s="78"/>
      <c r="AO831" s="78"/>
      <c r="AP831" s="78"/>
      <c r="AQ831" s="78"/>
      <c r="AR831" s="78"/>
      <c r="AS831" s="78"/>
      <c r="AT831" s="78"/>
      <c r="AU831" s="78"/>
      <c r="AV831" s="78"/>
      <c r="AW831" s="78"/>
      <c r="AX831" s="78"/>
    </row>
    <row r="832" spans="40:50" ht="12">
      <c r="AN832" s="78"/>
      <c r="AO832" s="78"/>
      <c r="AP832" s="78"/>
      <c r="AQ832" s="78"/>
      <c r="AR832" s="78"/>
      <c r="AS832" s="78"/>
      <c r="AT832" s="78"/>
      <c r="AU832" s="78"/>
      <c r="AV832" s="78"/>
      <c r="AW832" s="78"/>
      <c r="AX832" s="78"/>
    </row>
    <row r="833" spans="40:50" ht="12">
      <c r="AN833" s="78"/>
      <c r="AO833" s="78"/>
      <c r="AP833" s="78"/>
      <c r="AQ833" s="78"/>
      <c r="AR833" s="78"/>
      <c r="AS833" s="78"/>
      <c r="AT833" s="78"/>
      <c r="AU833" s="78"/>
      <c r="AV833" s="78"/>
      <c r="AW833" s="78"/>
      <c r="AX833" s="78"/>
    </row>
    <row r="834" spans="40:50" ht="12">
      <c r="AN834" s="78"/>
      <c r="AO834" s="78"/>
      <c r="AP834" s="78"/>
      <c r="AQ834" s="78"/>
      <c r="AR834" s="78"/>
      <c r="AS834" s="78"/>
      <c r="AT834" s="78"/>
      <c r="AU834" s="78"/>
      <c r="AV834" s="78"/>
      <c r="AW834" s="78"/>
      <c r="AX834" s="78"/>
    </row>
    <row r="835" spans="40:50" ht="12">
      <c r="AN835" s="78"/>
      <c r="AO835" s="78"/>
      <c r="AP835" s="78"/>
      <c r="AQ835" s="78"/>
      <c r="AR835" s="78"/>
      <c r="AS835" s="78"/>
      <c r="AT835" s="78"/>
      <c r="AU835" s="78"/>
      <c r="AV835" s="78"/>
      <c r="AW835" s="78"/>
      <c r="AX835" s="78"/>
    </row>
    <row r="836" spans="40:50" ht="12">
      <c r="AN836" s="78"/>
      <c r="AO836" s="78"/>
      <c r="AP836" s="78"/>
      <c r="AQ836" s="78"/>
      <c r="AR836" s="78"/>
      <c r="AS836" s="78"/>
      <c r="AT836" s="78"/>
      <c r="AU836" s="78"/>
      <c r="AV836" s="78"/>
      <c r="AW836" s="78"/>
      <c r="AX836" s="78"/>
    </row>
    <row r="837" spans="40:50" ht="12">
      <c r="AN837" s="78"/>
      <c r="AO837" s="78"/>
      <c r="AP837" s="78"/>
      <c r="AQ837" s="78"/>
      <c r="AR837" s="78"/>
      <c r="AS837" s="78"/>
      <c r="AT837" s="78"/>
      <c r="AU837" s="78"/>
      <c r="AV837" s="78"/>
      <c r="AW837" s="78"/>
      <c r="AX837" s="78"/>
    </row>
    <row r="838" spans="40:50" ht="12">
      <c r="AN838" s="78"/>
      <c r="AO838" s="78"/>
      <c r="AP838" s="78"/>
      <c r="AQ838" s="78"/>
      <c r="AR838" s="78"/>
      <c r="AS838" s="78"/>
      <c r="AT838" s="78"/>
      <c r="AU838" s="78"/>
      <c r="AV838" s="78"/>
      <c r="AW838" s="78"/>
      <c r="AX838" s="78"/>
    </row>
    <row r="839" spans="40:50" ht="12">
      <c r="AN839" s="78"/>
      <c r="AO839" s="78"/>
      <c r="AP839" s="78"/>
      <c r="AQ839" s="78"/>
      <c r="AR839" s="78"/>
      <c r="AS839" s="78"/>
      <c r="AT839" s="78"/>
      <c r="AU839" s="78"/>
      <c r="AV839" s="78"/>
      <c r="AW839" s="78"/>
      <c r="AX839" s="78"/>
    </row>
    <row r="840" spans="40:50" ht="12">
      <c r="AN840" s="78"/>
      <c r="AO840" s="78"/>
      <c r="AP840" s="78"/>
      <c r="AQ840" s="78"/>
      <c r="AR840" s="78"/>
      <c r="AS840" s="78"/>
      <c r="AT840" s="78"/>
      <c r="AU840" s="78"/>
      <c r="AV840" s="78"/>
      <c r="AW840" s="78"/>
      <c r="AX840" s="78"/>
    </row>
    <row r="841" spans="40:50" ht="12">
      <c r="AN841" s="78"/>
      <c r="AO841" s="78"/>
      <c r="AP841" s="78"/>
      <c r="AQ841" s="78"/>
      <c r="AR841" s="78"/>
      <c r="AS841" s="78"/>
      <c r="AT841" s="78"/>
      <c r="AU841" s="78"/>
      <c r="AV841" s="78"/>
      <c r="AW841" s="78"/>
      <c r="AX841" s="78"/>
    </row>
    <row r="842" spans="40:50" ht="12">
      <c r="AN842" s="78"/>
      <c r="AO842" s="78"/>
      <c r="AP842" s="78"/>
      <c r="AQ842" s="78"/>
      <c r="AR842" s="78"/>
      <c r="AS842" s="78"/>
      <c r="AT842" s="78"/>
      <c r="AU842" s="78"/>
      <c r="AV842" s="78"/>
      <c r="AW842" s="78"/>
      <c r="AX842" s="78"/>
    </row>
    <row r="843" spans="40:50" ht="12">
      <c r="AN843" s="78"/>
      <c r="AO843" s="78"/>
      <c r="AP843" s="78"/>
      <c r="AQ843" s="78"/>
      <c r="AR843" s="78"/>
      <c r="AS843" s="78"/>
      <c r="AT843" s="78"/>
      <c r="AU843" s="78"/>
      <c r="AV843" s="78"/>
      <c r="AW843" s="78"/>
      <c r="AX843" s="78"/>
    </row>
    <row r="844" spans="40:50" ht="12">
      <c r="AN844" s="78"/>
      <c r="AO844" s="78"/>
      <c r="AP844" s="78"/>
      <c r="AQ844" s="78"/>
      <c r="AR844" s="78"/>
      <c r="AS844" s="78"/>
      <c r="AT844" s="78"/>
      <c r="AU844" s="78"/>
      <c r="AV844" s="78"/>
      <c r="AW844" s="78"/>
      <c r="AX844" s="78"/>
    </row>
    <row r="845" spans="40:50" ht="12">
      <c r="AN845" s="78"/>
      <c r="AO845" s="78"/>
      <c r="AP845" s="78"/>
      <c r="AQ845" s="78"/>
      <c r="AR845" s="78"/>
      <c r="AS845" s="78"/>
      <c r="AT845" s="78"/>
      <c r="AU845" s="78"/>
      <c r="AV845" s="78"/>
      <c r="AW845" s="78"/>
      <c r="AX845" s="78"/>
    </row>
    <row r="846" spans="40:50" ht="12">
      <c r="AN846" s="78"/>
      <c r="AO846" s="78"/>
      <c r="AP846" s="78"/>
      <c r="AQ846" s="78"/>
      <c r="AR846" s="78"/>
      <c r="AS846" s="78"/>
      <c r="AT846" s="78"/>
      <c r="AU846" s="78"/>
      <c r="AV846" s="78"/>
      <c r="AW846" s="78"/>
      <c r="AX846" s="78"/>
    </row>
    <row r="847" spans="40:50" ht="12">
      <c r="AN847" s="78"/>
      <c r="AO847" s="78"/>
      <c r="AP847" s="78"/>
      <c r="AQ847" s="78"/>
      <c r="AR847" s="78"/>
      <c r="AS847" s="78"/>
      <c r="AT847" s="78"/>
      <c r="AU847" s="78"/>
      <c r="AV847" s="78"/>
      <c r="AW847" s="78"/>
      <c r="AX847" s="78"/>
    </row>
    <row r="848" spans="40:50" ht="12">
      <c r="AN848" s="78"/>
      <c r="AO848" s="78"/>
      <c r="AP848" s="78"/>
      <c r="AQ848" s="78"/>
      <c r="AR848" s="78"/>
      <c r="AS848" s="78"/>
      <c r="AT848" s="78"/>
      <c r="AU848" s="78"/>
      <c r="AV848" s="78"/>
      <c r="AW848" s="78"/>
      <c r="AX848" s="78"/>
    </row>
    <row r="849" spans="40:50" ht="12">
      <c r="AN849" s="78"/>
      <c r="AO849" s="78"/>
      <c r="AP849" s="78"/>
      <c r="AQ849" s="78"/>
      <c r="AR849" s="78"/>
      <c r="AS849" s="78"/>
      <c r="AT849" s="78"/>
      <c r="AU849" s="78"/>
      <c r="AV849" s="78"/>
      <c r="AW849" s="78"/>
      <c r="AX849" s="78"/>
    </row>
    <row r="850" spans="40:50" ht="12">
      <c r="AN850" s="78"/>
      <c r="AO850" s="78"/>
      <c r="AP850" s="78"/>
      <c r="AQ850" s="78"/>
      <c r="AR850" s="78"/>
      <c r="AS850" s="78"/>
      <c r="AT850" s="78"/>
      <c r="AU850" s="78"/>
      <c r="AV850" s="78"/>
      <c r="AW850" s="78"/>
      <c r="AX850" s="78"/>
    </row>
    <row r="851" spans="40:50" ht="12">
      <c r="AN851" s="78"/>
      <c r="AO851" s="78"/>
      <c r="AP851" s="78"/>
      <c r="AQ851" s="78"/>
      <c r="AR851" s="78"/>
      <c r="AS851" s="78"/>
      <c r="AT851" s="78"/>
      <c r="AU851" s="78"/>
      <c r="AV851" s="78"/>
      <c r="AW851" s="78"/>
      <c r="AX851" s="78"/>
    </row>
    <row r="852" spans="40:50" ht="12">
      <c r="AN852" s="78"/>
      <c r="AO852" s="78"/>
      <c r="AP852" s="78"/>
      <c r="AQ852" s="78"/>
      <c r="AR852" s="78"/>
      <c r="AS852" s="78"/>
      <c r="AT852" s="78"/>
      <c r="AU852" s="78"/>
      <c r="AV852" s="78"/>
      <c r="AW852" s="78"/>
      <c r="AX852" s="78"/>
    </row>
    <row r="853" spans="40:50" ht="12">
      <c r="AN853" s="78"/>
      <c r="AO853" s="78"/>
      <c r="AP853" s="78"/>
      <c r="AQ853" s="78"/>
      <c r="AR853" s="78"/>
      <c r="AS853" s="78"/>
      <c r="AT853" s="78"/>
      <c r="AU853" s="78"/>
      <c r="AV853" s="78"/>
      <c r="AW853" s="78"/>
      <c r="AX853" s="78"/>
    </row>
    <row r="854" spans="40:50" ht="12">
      <c r="AN854" s="78"/>
      <c r="AO854" s="78"/>
      <c r="AP854" s="78"/>
      <c r="AQ854" s="78"/>
      <c r="AR854" s="78"/>
      <c r="AS854" s="78"/>
      <c r="AT854" s="78"/>
      <c r="AU854" s="78"/>
      <c r="AV854" s="78"/>
      <c r="AW854" s="78"/>
      <c r="AX854" s="78"/>
    </row>
    <row r="855" spans="40:50" ht="12">
      <c r="AN855" s="78"/>
      <c r="AO855" s="78"/>
      <c r="AP855" s="78"/>
      <c r="AQ855" s="78"/>
      <c r="AR855" s="78"/>
      <c r="AS855" s="78"/>
      <c r="AT855" s="78"/>
      <c r="AU855" s="78"/>
      <c r="AV855" s="78"/>
      <c r="AW855" s="78"/>
      <c r="AX855" s="78"/>
    </row>
    <row r="856" spans="40:50" ht="12">
      <c r="AN856" s="78"/>
      <c r="AO856" s="78"/>
      <c r="AP856" s="78"/>
      <c r="AQ856" s="78"/>
      <c r="AR856" s="78"/>
      <c r="AS856" s="78"/>
      <c r="AT856" s="78"/>
      <c r="AU856" s="78"/>
      <c r="AV856" s="78"/>
      <c r="AW856" s="78"/>
      <c r="AX856" s="78"/>
    </row>
    <row r="857" spans="40:50" ht="12">
      <c r="AN857" s="78"/>
      <c r="AO857" s="78"/>
      <c r="AP857" s="78"/>
      <c r="AQ857" s="78"/>
      <c r="AR857" s="78"/>
      <c r="AS857" s="78"/>
      <c r="AT857" s="78"/>
      <c r="AU857" s="78"/>
      <c r="AV857" s="78"/>
      <c r="AW857" s="78"/>
      <c r="AX857" s="78"/>
    </row>
    <row r="858" spans="40:50" ht="12">
      <c r="AN858" s="78"/>
      <c r="AO858" s="78"/>
      <c r="AP858" s="78"/>
      <c r="AQ858" s="78"/>
      <c r="AR858" s="78"/>
      <c r="AS858" s="78"/>
      <c r="AT858" s="78"/>
      <c r="AU858" s="78"/>
      <c r="AV858" s="78"/>
      <c r="AW858" s="78"/>
      <c r="AX858" s="78"/>
    </row>
    <row r="859" spans="40:50" ht="12">
      <c r="AN859" s="78"/>
      <c r="AO859" s="78"/>
      <c r="AP859" s="78"/>
      <c r="AQ859" s="78"/>
      <c r="AR859" s="78"/>
      <c r="AS859" s="78"/>
      <c r="AT859" s="78"/>
      <c r="AU859" s="78"/>
      <c r="AV859" s="78"/>
      <c r="AW859" s="78"/>
      <c r="AX859" s="78"/>
    </row>
    <row r="860" spans="40:50" ht="12">
      <c r="AN860" s="78"/>
      <c r="AO860" s="78"/>
      <c r="AP860" s="78"/>
      <c r="AQ860" s="78"/>
      <c r="AR860" s="78"/>
      <c r="AS860" s="78"/>
      <c r="AT860" s="78"/>
      <c r="AU860" s="78"/>
      <c r="AV860" s="78"/>
      <c r="AW860" s="78"/>
      <c r="AX860" s="78"/>
    </row>
    <row r="861" spans="40:50" ht="12">
      <c r="AN861" s="78"/>
      <c r="AO861" s="78"/>
      <c r="AP861" s="78"/>
      <c r="AQ861" s="78"/>
      <c r="AR861" s="78"/>
      <c r="AS861" s="78"/>
      <c r="AT861" s="78"/>
      <c r="AU861" s="78"/>
      <c r="AV861" s="78"/>
      <c r="AW861" s="78"/>
      <c r="AX861" s="78"/>
    </row>
    <row r="862" spans="40:50" ht="12">
      <c r="AN862" s="78"/>
      <c r="AO862" s="78"/>
      <c r="AP862" s="78"/>
      <c r="AQ862" s="78"/>
      <c r="AR862" s="78"/>
      <c r="AS862" s="78"/>
      <c r="AT862" s="78"/>
      <c r="AU862" s="78"/>
      <c r="AV862" s="78"/>
      <c r="AW862" s="78"/>
      <c r="AX862" s="78"/>
    </row>
    <row r="863" spans="40:50" ht="12">
      <c r="AN863" s="78"/>
      <c r="AO863" s="78"/>
      <c r="AP863" s="78"/>
      <c r="AQ863" s="78"/>
      <c r="AR863" s="78"/>
      <c r="AS863" s="78"/>
      <c r="AT863" s="78"/>
      <c r="AU863" s="78"/>
      <c r="AV863" s="78"/>
      <c r="AW863" s="78"/>
      <c r="AX863" s="78"/>
    </row>
    <row r="864" spans="40:50" ht="12">
      <c r="AN864" s="78"/>
      <c r="AO864" s="78"/>
      <c r="AP864" s="78"/>
      <c r="AQ864" s="78"/>
      <c r="AR864" s="78"/>
      <c r="AS864" s="78"/>
      <c r="AT864" s="78"/>
      <c r="AU864" s="78"/>
      <c r="AV864" s="78"/>
      <c r="AW864" s="78"/>
      <c r="AX864" s="78"/>
    </row>
    <row r="865" spans="40:50" ht="12">
      <c r="AN865" s="78"/>
      <c r="AO865" s="78"/>
      <c r="AP865" s="78"/>
      <c r="AQ865" s="78"/>
      <c r="AR865" s="78"/>
      <c r="AS865" s="78"/>
      <c r="AT865" s="78"/>
      <c r="AU865" s="78"/>
      <c r="AV865" s="78"/>
      <c r="AW865" s="78"/>
      <c r="AX865" s="78"/>
    </row>
    <row r="866" spans="40:50" ht="12">
      <c r="AN866" s="78"/>
      <c r="AO866" s="78"/>
      <c r="AP866" s="78"/>
      <c r="AQ866" s="78"/>
      <c r="AR866" s="78"/>
      <c r="AS866" s="78"/>
      <c r="AT866" s="78"/>
      <c r="AU866" s="78"/>
      <c r="AV866" s="78"/>
      <c r="AW866" s="78"/>
      <c r="AX866" s="78"/>
    </row>
    <row r="867" spans="40:50" ht="12">
      <c r="AN867" s="78"/>
      <c r="AO867" s="78"/>
      <c r="AP867" s="78"/>
      <c r="AQ867" s="78"/>
      <c r="AR867" s="78"/>
      <c r="AS867" s="78"/>
      <c r="AT867" s="78"/>
      <c r="AU867" s="78"/>
      <c r="AV867" s="78"/>
      <c r="AW867" s="78"/>
      <c r="AX867" s="78"/>
    </row>
    <row r="868" spans="40:50" ht="12">
      <c r="AN868" s="78"/>
      <c r="AO868" s="78"/>
      <c r="AP868" s="78"/>
      <c r="AQ868" s="78"/>
      <c r="AR868" s="78"/>
      <c r="AS868" s="78"/>
      <c r="AT868" s="78"/>
      <c r="AU868" s="78"/>
      <c r="AV868" s="78"/>
      <c r="AW868" s="78"/>
      <c r="AX868" s="78"/>
    </row>
    <row r="869" spans="40:50" ht="12">
      <c r="AN869" s="78"/>
      <c r="AO869" s="78"/>
      <c r="AP869" s="78"/>
      <c r="AQ869" s="78"/>
      <c r="AR869" s="78"/>
      <c r="AS869" s="78"/>
      <c r="AT869" s="78"/>
      <c r="AU869" s="78"/>
      <c r="AV869" s="78"/>
      <c r="AW869" s="78"/>
      <c r="AX869" s="78"/>
    </row>
    <row r="870" spans="40:50" ht="12">
      <c r="AN870" s="78"/>
      <c r="AO870" s="78"/>
      <c r="AP870" s="78"/>
      <c r="AQ870" s="78"/>
      <c r="AR870" s="78"/>
      <c r="AS870" s="78"/>
      <c r="AT870" s="78"/>
      <c r="AU870" s="78"/>
      <c r="AV870" s="78"/>
      <c r="AW870" s="78"/>
      <c r="AX870" s="78"/>
    </row>
    <row r="871" spans="40:50" ht="12">
      <c r="AN871" s="78"/>
      <c r="AO871" s="78"/>
      <c r="AP871" s="78"/>
      <c r="AQ871" s="78"/>
      <c r="AR871" s="78"/>
      <c r="AS871" s="78"/>
      <c r="AT871" s="78"/>
      <c r="AU871" s="78"/>
      <c r="AV871" s="78"/>
      <c r="AW871" s="78"/>
      <c r="AX871" s="78"/>
    </row>
    <row r="872" spans="40:50" ht="12">
      <c r="AN872" s="78"/>
      <c r="AO872" s="78"/>
      <c r="AP872" s="78"/>
      <c r="AQ872" s="78"/>
      <c r="AR872" s="78"/>
      <c r="AS872" s="78"/>
      <c r="AT872" s="78"/>
      <c r="AU872" s="78"/>
      <c r="AV872" s="78"/>
      <c r="AW872" s="78"/>
      <c r="AX872" s="78"/>
    </row>
    <row r="873" spans="40:50" ht="12">
      <c r="AN873" s="78"/>
      <c r="AO873" s="78"/>
      <c r="AP873" s="78"/>
      <c r="AQ873" s="78"/>
      <c r="AR873" s="78"/>
      <c r="AS873" s="78"/>
      <c r="AT873" s="78"/>
      <c r="AU873" s="78"/>
      <c r="AV873" s="78"/>
      <c r="AW873" s="78"/>
      <c r="AX873" s="78"/>
    </row>
    <row r="874" spans="40:50" ht="12">
      <c r="AN874" s="78"/>
      <c r="AO874" s="78"/>
      <c r="AP874" s="78"/>
      <c r="AQ874" s="78"/>
      <c r="AR874" s="78"/>
      <c r="AS874" s="78"/>
      <c r="AT874" s="78"/>
      <c r="AU874" s="78"/>
      <c r="AV874" s="78"/>
      <c r="AW874" s="78"/>
      <c r="AX874" s="78"/>
    </row>
    <row r="875" spans="40:50" ht="12">
      <c r="AN875" s="78"/>
      <c r="AO875" s="78"/>
      <c r="AP875" s="78"/>
      <c r="AQ875" s="78"/>
      <c r="AR875" s="78"/>
      <c r="AS875" s="78"/>
      <c r="AT875" s="78"/>
      <c r="AU875" s="78"/>
      <c r="AV875" s="78"/>
      <c r="AW875" s="78"/>
      <c r="AX875" s="78"/>
    </row>
    <row r="876" spans="40:50" ht="12">
      <c r="AN876" s="78"/>
      <c r="AO876" s="78"/>
      <c r="AP876" s="78"/>
      <c r="AQ876" s="78"/>
      <c r="AR876" s="78"/>
      <c r="AS876" s="78"/>
      <c r="AT876" s="78"/>
      <c r="AU876" s="78"/>
      <c r="AV876" s="78"/>
      <c r="AW876" s="78"/>
      <c r="AX876" s="78"/>
    </row>
    <row r="877" spans="40:50" ht="12">
      <c r="AN877" s="78"/>
      <c r="AO877" s="78"/>
      <c r="AP877" s="78"/>
      <c r="AQ877" s="78"/>
      <c r="AR877" s="78"/>
      <c r="AS877" s="78"/>
      <c r="AT877" s="78"/>
      <c r="AU877" s="78"/>
      <c r="AV877" s="78"/>
      <c r="AW877" s="78"/>
      <c r="AX877" s="78"/>
    </row>
    <row r="878" spans="40:50" ht="12">
      <c r="AN878" s="78"/>
      <c r="AO878" s="78"/>
      <c r="AP878" s="78"/>
      <c r="AQ878" s="78"/>
      <c r="AR878" s="78"/>
      <c r="AS878" s="78"/>
      <c r="AT878" s="78"/>
      <c r="AU878" s="78"/>
      <c r="AV878" s="78"/>
      <c r="AW878" s="78"/>
      <c r="AX878" s="78"/>
    </row>
    <row r="879" spans="40:50" ht="12">
      <c r="AN879" s="78"/>
      <c r="AO879" s="78"/>
      <c r="AP879" s="78"/>
      <c r="AQ879" s="78"/>
      <c r="AR879" s="78"/>
      <c r="AS879" s="78"/>
      <c r="AT879" s="78"/>
      <c r="AU879" s="78"/>
      <c r="AV879" s="78"/>
      <c r="AW879" s="78"/>
      <c r="AX879" s="78"/>
    </row>
    <row r="880" spans="40:50" ht="12">
      <c r="AN880" s="78"/>
      <c r="AO880" s="78"/>
      <c r="AP880" s="78"/>
      <c r="AQ880" s="78"/>
      <c r="AR880" s="78"/>
      <c r="AS880" s="78"/>
      <c r="AT880" s="78"/>
      <c r="AU880" s="78"/>
      <c r="AV880" s="78"/>
      <c r="AW880" s="78"/>
      <c r="AX880" s="78"/>
    </row>
    <row r="881" spans="40:50" ht="12">
      <c r="AN881" s="78"/>
      <c r="AO881" s="78"/>
      <c r="AP881" s="78"/>
      <c r="AQ881" s="78"/>
      <c r="AR881" s="78"/>
      <c r="AS881" s="78"/>
      <c r="AT881" s="78"/>
      <c r="AU881" s="78"/>
      <c r="AV881" s="78"/>
      <c r="AW881" s="78"/>
      <c r="AX881" s="78"/>
    </row>
    <row r="882" spans="40:50" ht="12">
      <c r="AN882" s="78"/>
      <c r="AO882" s="78"/>
      <c r="AP882" s="78"/>
      <c r="AQ882" s="78"/>
      <c r="AR882" s="78"/>
      <c r="AS882" s="78"/>
      <c r="AT882" s="78"/>
      <c r="AU882" s="78"/>
      <c r="AV882" s="78"/>
      <c r="AW882" s="78"/>
      <c r="AX882" s="78"/>
    </row>
    <row r="883" spans="40:50" ht="12">
      <c r="AN883" s="78"/>
      <c r="AO883" s="78"/>
      <c r="AP883" s="78"/>
      <c r="AQ883" s="78"/>
      <c r="AR883" s="78"/>
      <c r="AS883" s="78"/>
      <c r="AT883" s="78"/>
      <c r="AU883" s="78"/>
      <c r="AV883" s="78"/>
      <c r="AW883" s="78"/>
      <c r="AX883" s="78"/>
    </row>
    <row r="884" spans="40:50" ht="12">
      <c r="AN884" s="78"/>
      <c r="AO884" s="78"/>
      <c r="AP884" s="78"/>
      <c r="AQ884" s="78"/>
      <c r="AR884" s="78"/>
      <c r="AS884" s="78"/>
      <c r="AT884" s="78"/>
      <c r="AU884" s="78"/>
      <c r="AV884" s="78"/>
      <c r="AW884" s="78"/>
      <c r="AX884" s="78"/>
    </row>
    <row r="885" spans="40:50" ht="12">
      <c r="AN885" s="78"/>
      <c r="AO885" s="78"/>
      <c r="AP885" s="78"/>
      <c r="AQ885" s="78"/>
      <c r="AR885" s="78"/>
      <c r="AS885" s="78"/>
      <c r="AT885" s="78"/>
      <c r="AU885" s="78"/>
      <c r="AV885" s="78"/>
      <c r="AW885" s="78"/>
      <c r="AX885" s="78"/>
    </row>
    <row r="886" spans="40:50" ht="12">
      <c r="AN886" s="78"/>
      <c r="AO886" s="78"/>
      <c r="AP886" s="78"/>
      <c r="AQ886" s="78"/>
      <c r="AR886" s="78"/>
      <c r="AS886" s="78"/>
      <c r="AT886" s="78"/>
      <c r="AU886" s="78"/>
      <c r="AV886" s="78"/>
      <c r="AW886" s="78"/>
      <c r="AX886" s="78"/>
    </row>
    <row r="887" spans="40:50" ht="12">
      <c r="AN887" s="78"/>
      <c r="AO887" s="78"/>
      <c r="AP887" s="78"/>
      <c r="AQ887" s="78"/>
      <c r="AR887" s="78"/>
      <c r="AS887" s="78"/>
      <c r="AT887" s="78"/>
      <c r="AU887" s="78"/>
      <c r="AV887" s="78"/>
      <c r="AW887" s="78"/>
      <c r="AX887" s="78"/>
    </row>
    <row r="888" spans="40:50" ht="12">
      <c r="AN888" s="78"/>
      <c r="AO888" s="78"/>
      <c r="AP888" s="78"/>
      <c r="AQ888" s="78"/>
      <c r="AR888" s="78"/>
      <c r="AS888" s="78"/>
      <c r="AT888" s="78"/>
      <c r="AU888" s="78"/>
      <c r="AV888" s="78"/>
      <c r="AW888" s="78"/>
      <c r="AX888" s="78"/>
    </row>
    <row r="889" spans="40:50" ht="12">
      <c r="AN889" s="78"/>
      <c r="AO889" s="78"/>
      <c r="AP889" s="78"/>
      <c r="AQ889" s="78"/>
      <c r="AR889" s="78"/>
      <c r="AS889" s="78"/>
      <c r="AT889" s="78"/>
      <c r="AU889" s="78"/>
      <c r="AV889" s="78"/>
      <c r="AW889" s="78"/>
      <c r="AX889" s="78"/>
    </row>
    <row r="890" spans="40:50" ht="12">
      <c r="AN890" s="78"/>
      <c r="AO890" s="78"/>
      <c r="AP890" s="78"/>
      <c r="AQ890" s="78"/>
      <c r="AR890" s="78"/>
      <c r="AS890" s="78"/>
      <c r="AT890" s="78"/>
      <c r="AU890" s="78"/>
      <c r="AV890" s="78"/>
      <c r="AW890" s="78"/>
      <c r="AX890" s="78"/>
    </row>
    <row r="891" spans="40:50" ht="12">
      <c r="AN891" s="78"/>
      <c r="AO891" s="78"/>
      <c r="AP891" s="78"/>
      <c r="AQ891" s="78"/>
      <c r="AR891" s="78"/>
      <c r="AS891" s="78"/>
      <c r="AT891" s="78"/>
      <c r="AU891" s="78"/>
      <c r="AV891" s="78"/>
      <c r="AW891" s="78"/>
      <c r="AX891" s="78"/>
    </row>
    <row r="892" spans="40:50" ht="12">
      <c r="AN892" s="78"/>
      <c r="AO892" s="78"/>
      <c r="AP892" s="78"/>
      <c r="AQ892" s="78"/>
      <c r="AR892" s="78"/>
      <c r="AS892" s="78"/>
      <c r="AT892" s="78"/>
      <c r="AU892" s="78"/>
      <c r="AV892" s="78"/>
      <c r="AW892" s="78"/>
      <c r="AX892" s="78"/>
    </row>
    <row r="893" spans="40:50" ht="12">
      <c r="AN893" s="78"/>
      <c r="AO893" s="78"/>
      <c r="AP893" s="78"/>
      <c r="AQ893" s="78"/>
      <c r="AR893" s="78"/>
      <c r="AS893" s="78"/>
      <c r="AT893" s="78"/>
      <c r="AU893" s="78"/>
      <c r="AV893" s="78"/>
      <c r="AW893" s="78"/>
      <c r="AX893" s="78"/>
    </row>
    <row r="894" spans="40:50" ht="12">
      <c r="AN894" s="78"/>
      <c r="AO894" s="78"/>
      <c r="AP894" s="78"/>
      <c r="AQ894" s="78"/>
      <c r="AR894" s="78"/>
      <c r="AS894" s="78"/>
      <c r="AT894" s="78"/>
      <c r="AU894" s="78"/>
      <c r="AV894" s="78"/>
      <c r="AW894" s="78"/>
      <c r="AX894" s="78"/>
    </row>
    <row r="895" spans="40:50" ht="12">
      <c r="AN895" s="78"/>
      <c r="AO895" s="78"/>
      <c r="AP895" s="78"/>
      <c r="AQ895" s="78"/>
      <c r="AR895" s="78"/>
      <c r="AS895" s="78"/>
      <c r="AT895" s="78"/>
      <c r="AU895" s="78"/>
      <c r="AV895" s="78"/>
      <c r="AW895" s="78"/>
      <c r="AX895" s="78"/>
    </row>
    <row r="896" spans="40:50" ht="12">
      <c r="AN896" s="78"/>
      <c r="AO896" s="78"/>
      <c r="AP896" s="78"/>
      <c r="AQ896" s="78"/>
      <c r="AR896" s="78"/>
      <c r="AS896" s="78"/>
      <c r="AT896" s="78"/>
      <c r="AU896" s="78"/>
      <c r="AV896" s="78"/>
      <c r="AW896" s="78"/>
      <c r="AX896" s="78"/>
    </row>
    <row r="897" spans="40:50" ht="12">
      <c r="AN897" s="78"/>
      <c r="AO897" s="78"/>
      <c r="AP897" s="78"/>
      <c r="AQ897" s="78"/>
      <c r="AR897" s="78"/>
      <c r="AS897" s="78"/>
      <c r="AT897" s="78"/>
      <c r="AU897" s="78"/>
      <c r="AV897" s="78"/>
      <c r="AW897" s="78"/>
      <c r="AX897" s="78"/>
    </row>
    <row r="898" spans="40:50" ht="12">
      <c r="AN898" s="78"/>
      <c r="AO898" s="78"/>
      <c r="AP898" s="78"/>
      <c r="AQ898" s="78"/>
      <c r="AR898" s="78"/>
      <c r="AS898" s="78"/>
      <c r="AT898" s="78"/>
      <c r="AU898" s="78"/>
      <c r="AV898" s="78"/>
      <c r="AW898" s="78"/>
      <c r="AX898" s="78"/>
    </row>
    <row r="899" spans="40:50" ht="12">
      <c r="AN899" s="78"/>
      <c r="AO899" s="78"/>
      <c r="AP899" s="78"/>
      <c r="AQ899" s="78"/>
      <c r="AR899" s="78"/>
      <c r="AS899" s="78"/>
      <c r="AT899" s="78"/>
      <c r="AU899" s="78"/>
      <c r="AV899" s="78"/>
      <c r="AW899" s="78"/>
      <c r="AX899" s="78"/>
    </row>
    <row r="900" spans="40:50" ht="12">
      <c r="AN900" s="78"/>
      <c r="AO900" s="78"/>
      <c r="AP900" s="78"/>
      <c r="AQ900" s="78"/>
      <c r="AR900" s="78"/>
      <c r="AS900" s="78"/>
      <c r="AT900" s="78"/>
      <c r="AU900" s="78"/>
      <c r="AV900" s="78"/>
      <c r="AW900" s="78"/>
      <c r="AX900" s="78"/>
    </row>
    <row r="901" spans="40:50" ht="12">
      <c r="AN901" s="78"/>
      <c r="AO901" s="78"/>
      <c r="AP901" s="78"/>
      <c r="AQ901" s="78"/>
      <c r="AR901" s="78"/>
      <c r="AS901" s="78"/>
      <c r="AT901" s="78"/>
      <c r="AU901" s="78"/>
      <c r="AV901" s="78"/>
      <c r="AW901" s="78"/>
      <c r="AX901" s="78"/>
    </row>
    <row r="902" spans="40:50" ht="12">
      <c r="AN902" s="78"/>
      <c r="AO902" s="78"/>
      <c r="AP902" s="78"/>
      <c r="AQ902" s="78"/>
      <c r="AR902" s="78"/>
      <c r="AS902" s="78"/>
      <c r="AT902" s="78"/>
      <c r="AU902" s="78"/>
      <c r="AV902" s="78"/>
      <c r="AW902" s="78"/>
      <c r="AX902" s="78"/>
    </row>
    <row r="903" spans="40:50" ht="12">
      <c r="AN903" s="78"/>
      <c r="AO903" s="78"/>
      <c r="AP903" s="78"/>
      <c r="AQ903" s="78"/>
      <c r="AR903" s="78"/>
      <c r="AS903" s="78"/>
      <c r="AT903" s="78"/>
      <c r="AU903" s="78"/>
      <c r="AV903" s="78"/>
      <c r="AW903" s="78"/>
      <c r="AX903" s="78"/>
    </row>
    <row r="904" spans="40:50" ht="12">
      <c r="AN904" s="78"/>
      <c r="AO904" s="78"/>
      <c r="AP904" s="78"/>
      <c r="AQ904" s="78"/>
      <c r="AR904" s="78"/>
      <c r="AS904" s="78"/>
      <c r="AT904" s="78"/>
      <c r="AU904" s="78"/>
      <c r="AV904" s="78"/>
      <c r="AW904" s="78"/>
      <c r="AX904" s="78"/>
    </row>
    <row r="905" spans="40:50" ht="12">
      <c r="AN905" s="78"/>
      <c r="AO905" s="78"/>
      <c r="AP905" s="78"/>
      <c r="AQ905" s="78"/>
      <c r="AR905" s="78"/>
      <c r="AS905" s="78"/>
      <c r="AT905" s="78"/>
      <c r="AU905" s="78"/>
      <c r="AV905" s="78"/>
      <c r="AW905" s="78"/>
      <c r="AX905" s="78"/>
    </row>
    <row r="906" spans="40:50" ht="12">
      <c r="AN906" s="78"/>
      <c r="AO906" s="78"/>
      <c r="AP906" s="78"/>
      <c r="AQ906" s="78"/>
      <c r="AR906" s="78"/>
      <c r="AS906" s="78"/>
      <c r="AT906" s="78"/>
      <c r="AU906" s="78"/>
      <c r="AV906" s="78"/>
      <c r="AW906" s="78"/>
      <c r="AX906" s="78"/>
    </row>
    <row r="907" spans="40:50" ht="12">
      <c r="AN907" s="78"/>
      <c r="AO907" s="78"/>
      <c r="AP907" s="78"/>
      <c r="AQ907" s="78"/>
      <c r="AR907" s="78"/>
      <c r="AS907" s="78"/>
      <c r="AT907" s="78"/>
      <c r="AU907" s="78"/>
      <c r="AV907" s="78"/>
      <c r="AW907" s="78"/>
      <c r="AX907" s="78"/>
    </row>
    <row r="908" spans="40:50" ht="12">
      <c r="AN908" s="78"/>
      <c r="AO908" s="78"/>
      <c r="AP908" s="78"/>
      <c r="AQ908" s="78"/>
      <c r="AR908" s="78"/>
      <c r="AS908" s="78"/>
      <c r="AT908" s="78"/>
      <c r="AU908" s="78"/>
      <c r="AV908" s="78"/>
      <c r="AW908" s="78"/>
      <c r="AX908" s="78"/>
    </row>
    <row r="909" spans="40:50" ht="12">
      <c r="AN909" s="78"/>
      <c r="AO909" s="78"/>
      <c r="AP909" s="78"/>
      <c r="AQ909" s="78"/>
      <c r="AR909" s="78"/>
      <c r="AS909" s="78"/>
      <c r="AT909" s="78"/>
      <c r="AU909" s="78"/>
      <c r="AV909" s="78"/>
      <c r="AW909" s="78"/>
      <c r="AX909" s="78"/>
    </row>
    <row r="910" spans="40:50" ht="12">
      <c r="AN910" s="78"/>
      <c r="AO910" s="78"/>
      <c r="AP910" s="78"/>
      <c r="AQ910" s="78"/>
      <c r="AR910" s="78"/>
      <c r="AS910" s="78"/>
      <c r="AT910" s="78"/>
      <c r="AU910" s="78"/>
      <c r="AV910" s="78"/>
      <c r="AW910" s="78"/>
      <c r="AX910" s="78"/>
    </row>
    <row r="911" spans="40:50" ht="12">
      <c r="AN911" s="78"/>
      <c r="AO911" s="78"/>
      <c r="AP911" s="78"/>
      <c r="AQ911" s="78"/>
      <c r="AR911" s="78"/>
      <c r="AS911" s="78"/>
      <c r="AT911" s="78"/>
      <c r="AU911" s="78"/>
      <c r="AV911" s="78"/>
      <c r="AW911" s="78"/>
      <c r="AX911" s="78"/>
    </row>
    <row r="912" spans="40:50" ht="12">
      <c r="AN912" s="78"/>
      <c r="AO912" s="78"/>
      <c r="AP912" s="78"/>
      <c r="AQ912" s="78"/>
      <c r="AR912" s="78"/>
      <c r="AS912" s="78"/>
      <c r="AT912" s="78"/>
      <c r="AU912" s="78"/>
      <c r="AV912" s="78"/>
      <c r="AW912" s="78"/>
      <c r="AX912" s="78"/>
    </row>
    <row r="913" spans="40:50" ht="12">
      <c r="AN913" s="78"/>
      <c r="AO913" s="78"/>
      <c r="AP913" s="78"/>
      <c r="AQ913" s="78"/>
      <c r="AR913" s="78"/>
      <c r="AS913" s="78"/>
      <c r="AT913" s="78"/>
      <c r="AU913" s="78"/>
      <c r="AV913" s="78"/>
      <c r="AW913" s="78"/>
      <c r="AX913" s="78"/>
    </row>
    <row r="914" spans="40:50" ht="12">
      <c r="AN914" s="78"/>
      <c r="AO914" s="78"/>
      <c r="AP914" s="78"/>
      <c r="AQ914" s="78"/>
      <c r="AR914" s="78"/>
      <c r="AS914" s="78"/>
      <c r="AT914" s="78"/>
      <c r="AU914" s="78"/>
      <c r="AV914" s="78"/>
      <c r="AW914" s="78"/>
      <c r="AX914" s="78"/>
    </row>
    <row r="915" spans="40:50" ht="12">
      <c r="AN915" s="78"/>
      <c r="AO915" s="78"/>
      <c r="AP915" s="78"/>
      <c r="AQ915" s="78"/>
      <c r="AR915" s="78"/>
      <c r="AS915" s="78"/>
      <c r="AT915" s="78"/>
      <c r="AU915" s="78"/>
      <c r="AV915" s="78"/>
      <c r="AW915" s="78"/>
      <c r="AX915" s="78"/>
    </row>
    <row r="916" spans="40:50" ht="12">
      <c r="AN916" s="78"/>
      <c r="AO916" s="78"/>
      <c r="AP916" s="78"/>
      <c r="AQ916" s="78"/>
      <c r="AR916" s="78"/>
      <c r="AS916" s="78"/>
      <c r="AT916" s="78"/>
      <c r="AU916" s="78"/>
      <c r="AV916" s="78"/>
      <c r="AW916" s="78"/>
      <c r="AX916" s="78"/>
    </row>
    <row r="917" spans="40:50" ht="12">
      <c r="AN917" s="78"/>
      <c r="AO917" s="78"/>
      <c r="AP917" s="78"/>
      <c r="AQ917" s="78"/>
      <c r="AR917" s="78"/>
      <c r="AS917" s="78"/>
      <c r="AT917" s="78"/>
      <c r="AU917" s="78"/>
      <c r="AV917" s="78"/>
      <c r="AW917" s="78"/>
      <c r="AX917" s="78"/>
    </row>
    <row r="918" spans="40:50" ht="12">
      <c r="AN918" s="78"/>
      <c r="AO918" s="78"/>
      <c r="AP918" s="78"/>
      <c r="AQ918" s="78"/>
      <c r="AR918" s="78"/>
      <c r="AS918" s="78"/>
      <c r="AT918" s="78"/>
      <c r="AU918" s="78"/>
      <c r="AV918" s="78"/>
      <c r="AW918" s="78"/>
      <c r="AX918" s="78"/>
    </row>
    <row r="919" spans="40:50" ht="12">
      <c r="AN919" s="78"/>
      <c r="AO919" s="78"/>
      <c r="AP919" s="78"/>
      <c r="AQ919" s="78"/>
      <c r="AR919" s="78"/>
      <c r="AS919" s="78"/>
      <c r="AT919" s="78"/>
      <c r="AU919" s="78"/>
      <c r="AV919" s="78"/>
      <c r="AW919" s="78"/>
      <c r="AX919" s="78"/>
    </row>
    <row r="920" spans="40:50" ht="12">
      <c r="AN920" s="78"/>
      <c r="AO920" s="78"/>
      <c r="AP920" s="78"/>
      <c r="AQ920" s="78"/>
      <c r="AR920" s="78"/>
      <c r="AS920" s="78"/>
      <c r="AT920" s="78"/>
      <c r="AU920" s="78"/>
      <c r="AV920" s="78"/>
      <c r="AW920" s="78"/>
      <c r="AX920" s="78"/>
    </row>
    <row r="921" spans="40:50" ht="12">
      <c r="AN921" s="78"/>
      <c r="AO921" s="78"/>
      <c r="AP921" s="78"/>
      <c r="AQ921" s="78"/>
      <c r="AR921" s="78"/>
      <c r="AS921" s="78"/>
      <c r="AT921" s="78"/>
      <c r="AU921" s="78"/>
      <c r="AV921" s="78"/>
      <c r="AW921" s="78"/>
      <c r="AX921" s="78"/>
    </row>
    <row r="922" spans="40:50" ht="12">
      <c r="AN922" s="78"/>
      <c r="AO922" s="78"/>
      <c r="AP922" s="78"/>
      <c r="AQ922" s="78"/>
      <c r="AR922" s="78"/>
      <c r="AS922" s="78"/>
      <c r="AT922" s="78"/>
      <c r="AU922" s="78"/>
      <c r="AV922" s="78"/>
      <c r="AW922" s="78"/>
      <c r="AX922" s="78"/>
    </row>
    <row r="923" spans="40:50" ht="12">
      <c r="AN923" s="78"/>
      <c r="AO923" s="78"/>
      <c r="AP923" s="78"/>
      <c r="AQ923" s="78"/>
      <c r="AR923" s="78"/>
      <c r="AS923" s="78"/>
      <c r="AT923" s="78"/>
      <c r="AU923" s="78"/>
      <c r="AV923" s="78"/>
      <c r="AW923" s="78"/>
      <c r="AX923" s="78"/>
    </row>
    <row r="924" spans="40:50" ht="12">
      <c r="AN924" s="78"/>
      <c r="AO924" s="78"/>
      <c r="AP924" s="78"/>
      <c r="AQ924" s="78"/>
      <c r="AR924" s="78"/>
      <c r="AS924" s="78"/>
      <c r="AT924" s="78"/>
      <c r="AU924" s="78"/>
      <c r="AV924" s="78"/>
      <c r="AW924" s="78"/>
      <c r="AX924" s="78"/>
    </row>
    <row r="925" spans="40:50" ht="12">
      <c r="AN925" s="78"/>
      <c r="AO925" s="78"/>
      <c r="AP925" s="78"/>
      <c r="AQ925" s="78"/>
      <c r="AR925" s="78"/>
      <c r="AS925" s="78"/>
      <c r="AT925" s="78"/>
      <c r="AU925" s="78"/>
      <c r="AV925" s="78"/>
      <c r="AW925" s="78"/>
      <c r="AX925" s="78"/>
    </row>
    <row r="926" spans="40:50" ht="12">
      <c r="AN926" s="78"/>
      <c r="AO926" s="78"/>
      <c r="AP926" s="78"/>
      <c r="AQ926" s="78"/>
      <c r="AR926" s="78"/>
      <c r="AS926" s="78"/>
      <c r="AT926" s="78"/>
      <c r="AU926" s="78"/>
      <c r="AV926" s="78"/>
      <c r="AW926" s="78"/>
      <c r="AX926" s="78"/>
    </row>
    <row r="927" spans="40:50" ht="12">
      <c r="AN927" s="78"/>
      <c r="AO927" s="78"/>
      <c r="AP927" s="78"/>
      <c r="AQ927" s="78"/>
      <c r="AR927" s="78"/>
      <c r="AS927" s="78"/>
      <c r="AT927" s="78"/>
      <c r="AU927" s="78"/>
      <c r="AV927" s="78"/>
      <c r="AW927" s="78"/>
      <c r="AX927" s="78"/>
    </row>
    <row r="928" spans="40:50" ht="12">
      <c r="AN928" s="78"/>
      <c r="AO928" s="78"/>
      <c r="AP928" s="78"/>
      <c r="AQ928" s="78"/>
      <c r="AR928" s="78"/>
      <c r="AS928" s="78"/>
      <c r="AT928" s="78"/>
      <c r="AU928" s="78"/>
      <c r="AV928" s="78"/>
      <c r="AW928" s="78"/>
      <c r="AX928" s="78"/>
    </row>
    <row r="929" spans="40:50" ht="12">
      <c r="AN929" s="78"/>
      <c r="AO929" s="78"/>
      <c r="AP929" s="78"/>
      <c r="AQ929" s="78"/>
      <c r="AR929" s="78"/>
      <c r="AS929" s="78"/>
      <c r="AT929" s="78"/>
      <c r="AU929" s="78"/>
      <c r="AV929" s="78"/>
      <c r="AW929" s="78"/>
      <c r="AX929" s="78"/>
    </row>
    <row r="930" spans="40:50" ht="12">
      <c r="AN930" s="78"/>
      <c r="AO930" s="78"/>
      <c r="AP930" s="78"/>
      <c r="AQ930" s="78"/>
      <c r="AR930" s="78"/>
      <c r="AS930" s="78"/>
      <c r="AT930" s="78"/>
      <c r="AU930" s="78"/>
      <c r="AV930" s="78"/>
      <c r="AW930" s="78"/>
      <c r="AX930" s="78"/>
    </row>
    <row r="931" spans="40:50" ht="12">
      <c r="AN931" s="78"/>
      <c r="AO931" s="78"/>
      <c r="AP931" s="78"/>
      <c r="AQ931" s="78"/>
      <c r="AR931" s="78"/>
      <c r="AS931" s="78"/>
      <c r="AT931" s="78"/>
      <c r="AU931" s="78"/>
      <c r="AV931" s="78"/>
      <c r="AW931" s="78"/>
      <c r="AX931" s="78"/>
    </row>
    <row r="932" spans="40:50" ht="12">
      <c r="AN932" s="78"/>
      <c r="AO932" s="78"/>
      <c r="AP932" s="78"/>
      <c r="AQ932" s="78"/>
      <c r="AR932" s="78"/>
      <c r="AS932" s="78"/>
      <c r="AT932" s="78"/>
      <c r="AU932" s="78"/>
      <c r="AV932" s="78"/>
      <c r="AW932" s="78"/>
      <c r="AX932" s="78"/>
    </row>
    <row r="933" spans="40:50" ht="12">
      <c r="AN933" s="78"/>
      <c r="AO933" s="78"/>
      <c r="AP933" s="78"/>
      <c r="AQ933" s="78"/>
      <c r="AR933" s="78"/>
      <c r="AS933" s="78"/>
      <c r="AT933" s="78"/>
      <c r="AU933" s="78"/>
      <c r="AV933" s="78"/>
      <c r="AW933" s="78"/>
      <c r="AX933" s="78"/>
    </row>
    <row r="934" spans="40:50" ht="12">
      <c r="AN934" s="78"/>
      <c r="AO934" s="78"/>
      <c r="AP934" s="78"/>
      <c r="AQ934" s="78"/>
      <c r="AR934" s="78"/>
      <c r="AS934" s="78"/>
      <c r="AT934" s="78"/>
      <c r="AU934" s="78"/>
      <c r="AV934" s="78"/>
      <c r="AW934" s="78"/>
      <c r="AX934" s="78"/>
    </row>
    <row r="935" spans="40:50" ht="12">
      <c r="AN935" s="78"/>
      <c r="AO935" s="78"/>
      <c r="AP935" s="78"/>
      <c r="AQ935" s="78"/>
      <c r="AR935" s="78"/>
      <c r="AS935" s="78"/>
      <c r="AT935" s="78"/>
      <c r="AU935" s="78"/>
      <c r="AV935" s="78"/>
      <c r="AW935" s="78"/>
      <c r="AX935" s="78"/>
    </row>
    <row r="936" spans="40:50" ht="12">
      <c r="AN936" s="78"/>
      <c r="AO936" s="78"/>
      <c r="AP936" s="78"/>
      <c r="AQ936" s="78"/>
      <c r="AR936" s="78"/>
      <c r="AS936" s="78"/>
      <c r="AT936" s="78"/>
      <c r="AU936" s="78"/>
      <c r="AV936" s="78"/>
      <c r="AW936" s="78"/>
      <c r="AX936" s="78"/>
    </row>
    <row r="937" spans="40:50" ht="12">
      <c r="AN937" s="78"/>
      <c r="AO937" s="78"/>
      <c r="AP937" s="78"/>
      <c r="AQ937" s="78"/>
      <c r="AR937" s="78"/>
      <c r="AS937" s="78"/>
      <c r="AT937" s="78"/>
      <c r="AU937" s="78"/>
      <c r="AV937" s="78"/>
      <c r="AW937" s="78"/>
      <c r="AX937" s="78"/>
    </row>
    <row r="938" spans="40:50" ht="12">
      <c r="AN938" s="78"/>
      <c r="AO938" s="78"/>
      <c r="AP938" s="78"/>
      <c r="AQ938" s="78"/>
      <c r="AR938" s="78"/>
      <c r="AS938" s="78"/>
      <c r="AT938" s="78"/>
      <c r="AU938" s="78"/>
      <c r="AV938" s="78"/>
      <c r="AW938" s="78"/>
      <c r="AX938" s="78"/>
    </row>
    <row r="939" spans="40:50" ht="12">
      <c r="AN939" s="78"/>
      <c r="AO939" s="78"/>
      <c r="AP939" s="78"/>
      <c r="AQ939" s="78"/>
      <c r="AR939" s="78"/>
      <c r="AS939" s="78"/>
      <c r="AT939" s="78"/>
      <c r="AU939" s="78"/>
      <c r="AV939" s="78"/>
      <c r="AW939" s="78"/>
      <c r="AX939" s="78"/>
    </row>
    <row r="940" spans="40:50" ht="12">
      <c r="AN940" s="78"/>
      <c r="AO940" s="78"/>
      <c r="AP940" s="78"/>
      <c r="AQ940" s="78"/>
      <c r="AR940" s="78"/>
      <c r="AS940" s="78"/>
      <c r="AT940" s="78"/>
      <c r="AU940" s="78"/>
      <c r="AV940" s="78"/>
      <c r="AW940" s="78"/>
      <c r="AX940" s="78"/>
    </row>
    <row r="941" spans="40:50" ht="12">
      <c r="AN941" s="78"/>
      <c r="AO941" s="78"/>
      <c r="AP941" s="78"/>
      <c r="AQ941" s="78"/>
      <c r="AR941" s="78"/>
      <c r="AS941" s="78"/>
      <c r="AT941" s="78"/>
      <c r="AU941" s="78"/>
      <c r="AV941" s="78"/>
      <c r="AW941" s="78"/>
      <c r="AX941" s="78"/>
    </row>
    <row r="942" spans="40:50" ht="12">
      <c r="AN942" s="78"/>
      <c r="AO942" s="78"/>
      <c r="AP942" s="78"/>
      <c r="AQ942" s="78"/>
      <c r="AR942" s="78"/>
      <c r="AS942" s="78"/>
      <c r="AT942" s="78"/>
      <c r="AU942" s="78"/>
      <c r="AV942" s="78"/>
      <c r="AW942" s="78"/>
      <c r="AX942" s="78"/>
    </row>
    <row r="943" spans="40:50" ht="12">
      <c r="AN943" s="78"/>
      <c r="AO943" s="78"/>
      <c r="AP943" s="78"/>
      <c r="AQ943" s="78"/>
      <c r="AR943" s="78"/>
      <c r="AS943" s="78"/>
      <c r="AT943" s="78"/>
      <c r="AU943" s="78"/>
      <c r="AV943" s="78"/>
      <c r="AW943" s="78"/>
      <c r="AX943" s="78"/>
    </row>
    <row r="944" spans="40:50" ht="12">
      <c r="AN944" s="78"/>
      <c r="AO944" s="78"/>
      <c r="AP944" s="78"/>
      <c r="AQ944" s="78"/>
      <c r="AR944" s="78"/>
      <c r="AS944" s="78"/>
      <c r="AT944" s="78"/>
      <c r="AU944" s="78"/>
      <c r="AV944" s="78"/>
      <c r="AW944" s="78"/>
      <c r="AX944" s="78"/>
    </row>
    <row r="945" spans="40:50" ht="12">
      <c r="AN945" s="78"/>
      <c r="AO945" s="78"/>
      <c r="AP945" s="78"/>
      <c r="AQ945" s="78"/>
      <c r="AR945" s="78"/>
      <c r="AS945" s="78"/>
      <c r="AT945" s="78"/>
      <c r="AU945" s="78"/>
      <c r="AV945" s="78"/>
      <c r="AW945" s="78"/>
      <c r="AX945" s="78"/>
    </row>
    <row r="946" spans="40:50" ht="12">
      <c r="AN946" s="78"/>
      <c r="AO946" s="78"/>
      <c r="AP946" s="78"/>
      <c r="AQ946" s="78"/>
      <c r="AR946" s="78"/>
      <c r="AS946" s="78"/>
      <c r="AT946" s="78"/>
      <c r="AU946" s="78"/>
      <c r="AV946" s="78"/>
      <c r="AW946" s="78"/>
      <c r="AX946" s="78"/>
    </row>
    <row r="947" spans="40:50" ht="12">
      <c r="AN947" s="78"/>
      <c r="AO947" s="78"/>
      <c r="AP947" s="78"/>
      <c r="AQ947" s="78"/>
      <c r="AR947" s="78"/>
      <c r="AS947" s="78"/>
      <c r="AT947" s="78"/>
      <c r="AU947" s="78"/>
      <c r="AV947" s="78"/>
      <c r="AW947" s="78"/>
      <c r="AX947" s="78"/>
    </row>
    <row r="948" spans="40:50" ht="12">
      <c r="AN948" s="78"/>
      <c r="AO948" s="78"/>
      <c r="AP948" s="78"/>
      <c r="AQ948" s="78"/>
      <c r="AR948" s="78"/>
      <c r="AS948" s="78"/>
      <c r="AT948" s="78"/>
      <c r="AU948" s="78"/>
      <c r="AV948" s="78"/>
      <c r="AW948" s="78"/>
      <c r="AX948" s="78"/>
    </row>
    <row r="949" spans="40:50" ht="12">
      <c r="AN949" s="78"/>
      <c r="AO949" s="78"/>
      <c r="AP949" s="78"/>
      <c r="AQ949" s="78"/>
      <c r="AR949" s="78"/>
      <c r="AS949" s="78"/>
      <c r="AT949" s="78"/>
      <c r="AU949" s="78"/>
      <c r="AV949" s="78"/>
      <c r="AW949" s="78"/>
      <c r="AX949" s="78"/>
    </row>
    <row r="950" spans="40:50" ht="12">
      <c r="AN950" s="78"/>
      <c r="AO950" s="78"/>
      <c r="AP950" s="78"/>
      <c r="AQ950" s="78"/>
      <c r="AR950" s="78"/>
      <c r="AS950" s="78"/>
      <c r="AT950" s="78"/>
      <c r="AU950" s="78"/>
      <c r="AV950" s="78"/>
      <c r="AW950" s="78"/>
      <c r="AX950" s="78"/>
    </row>
    <row r="951" spans="40:50" ht="12">
      <c r="AN951" s="78"/>
      <c r="AO951" s="78"/>
      <c r="AP951" s="78"/>
      <c r="AQ951" s="78"/>
      <c r="AR951" s="78"/>
      <c r="AS951" s="78"/>
      <c r="AT951" s="78"/>
      <c r="AU951" s="78"/>
      <c r="AV951" s="78"/>
      <c r="AW951" s="78"/>
      <c r="AX951" s="78"/>
    </row>
    <row r="952" spans="40:50" ht="12">
      <c r="AN952" s="78"/>
      <c r="AO952" s="78"/>
      <c r="AP952" s="78"/>
      <c r="AQ952" s="78"/>
      <c r="AR952" s="78"/>
      <c r="AS952" s="78"/>
      <c r="AT952" s="78"/>
      <c r="AU952" s="78"/>
      <c r="AV952" s="78"/>
      <c r="AW952" s="78"/>
      <c r="AX952" s="78"/>
    </row>
    <row r="953" spans="40:50" ht="12">
      <c r="AN953" s="78"/>
      <c r="AO953" s="78"/>
      <c r="AP953" s="78"/>
      <c r="AQ953" s="78"/>
      <c r="AR953" s="78"/>
      <c r="AS953" s="78"/>
      <c r="AT953" s="78"/>
      <c r="AU953" s="78"/>
      <c r="AV953" s="78"/>
      <c r="AW953" s="78"/>
      <c r="AX953" s="78"/>
    </row>
    <row r="954" spans="40:50" ht="12">
      <c r="AN954" s="78"/>
      <c r="AO954" s="78"/>
      <c r="AP954" s="78"/>
      <c r="AQ954" s="78"/>
      <c r="AR954" s="78"/>
      <c r="AS954" s="78"/>
      <c r="AT954" s="78"/>
      <c r="AU954" s="78"/>
      <c r="AV954" s="78"/>
      <c r="AW954" s="78"/>
      <c r="AX954" s="78"/>
    </row>
    <row r="955" spans="40:50" ht="12">
      <c r="AN955" s="78"/>
      <c r="AO955" s="78"/>
      <c r="AP955" s="78"/>
      <c r="AQ955" s="78"/>
      <c r="AR955" s="78"/>
      <c r="AS955" s="78"/>
      <c r="AT955" s="78"/>
      <c r="AU955" s="78"/>
      <c r="AV955" s="78"/>
      <c r="AW955" s="78"/>
      <c r="AX955" s="78"/>
    </row>
    <row r="956" spans="40:50" ht="12">
      <c r="AN956" s="78"/>
      <c r="AO956" s="78"/>
      <c r="AP956" s="78"/>
      <c r="AQ956" s="78"/>
      <c r="AR956" s="78"/>
      <c r="AS956" s="78"/>
      <c r="AT956" s="78"/>
      <c r="AU956" s="78"/>
      <c r="AV956" s="78"/>
      <c r="AW956" s="78"/>
      <c r="AX956" s="78"/>
    </row>
    <row r="957" spans="40:50" ht="12">
      <c r="AN957" s="78"/>
      <c r="AO957" s="78"/>
      <c r="AP957" s="78"/>
      <c r="AQ957" s="78"/>
      <c r="AR957" s="78"/>
      <c r="AS957" s="78"/>
      <c r="AT957" s="78"/>
      <c r="AU957" s="78"/>
      <c r="AV957" s="78"/>
      <c r="AW957" s="78"/>
      <c r="AX957" s="78"/>
    </row>
    <row r="958" spans="40:50" ht="12">
      <c r="AN958" s="78"/>
      <c r="AO958" s="78"/>
      <c r="AP958" s="78"/>
      <c r="AQ958" s="78"/>
      <c r="AR958" s="78"/>
      <c r="AS958" s="78"/>
      <c r="AT958" s="78"/>
      <c r="AU958" s="78"/>
      <c r="AV958" s="78"/>
      <c r="AW958" s="78"/>
      <c r="AX958" s="78"/>
    </row>
    <row r="959" spans="40:50" ht="12">
      <c r="AN959" s="78"/>
      <c r="AO959" s="78"/>
      <c r="AP959" s="78"/>
      <c r="AQ959" s="78"/>
      <c r="AR959" s="78"/>
      <c r="AS959" s="78"/>
      <c r="AT959" s="78"/>
      <c r="AU959" s="78"/>
      <c r="AV959" s="78"/>
      <c r="AW959" s="78"/>
      <c r="AX959" s="78"/>
    </row>
    <row r="960" spans="40:50" ht="12">
      <c r="AN960" s="78"/>
      <c r="AO960" s="78"/>
      <c r="AP960" s="78"/>
      <c r="AQ960" s="78"/>
      <c r="AR960" s="78"/>
      <c r="AS960" s="78"/>
      <c r="AT960" s="78"/>
      <c r="AU960" s="78"/>
      <c r="AV960" s="78"/>
      <c r="AW960" s="78"/>
      <c r="AX960" s="78"/>
    </row>
    <row r="961" spans="40:50" ht="12">
      <c r="AN961" s="78"/>
      <c r="AO961" s="78"/>
      <c r="AP961" s="78"/>
      <c r="AQ961" s="78"/>
      <c r="AR961" s="78"/>
      <c r="AS961" s="78"/>
      <c r="AT961" s="78"/>
      <c r="AU961" s="78"/>
      <c r="AV961" s="78"/>
      <c r="AW961" s="78"/>
      <c r="AX961" s="78"/>
    </row>
    <row r="962" spans="40:50" ht="12">
      <c r="AN962" s="78"/>
      <c r="AO962" s="78"/>
      <c r="AP962" s="78"/>
      <c r="AQ962" s="78"/>
      <c r="AR962" s="78"/>
      <c r="AS962" s="78"/>
      <c r="AT962" s="78"/>
      <c r="AU962" s="78"/>
      <c r="AV962" s="78"/>
      <c r="AW962" s="78"/>
      <c r="AX962" s="78"/>
    </row>
    <row r="963" spans="40:50" ht="12">
      <c r="AN963" s="78"/>
      <c r="AO963" s="78"/>
      <c r="AP963" s="78"/>
      <c r="AQ963" s="78"/>
      <c r="AR963" s="78"/>
      <c r="AS963" s="78"/>
      <c r="AT963" s="78"/>
      <c r="AU963" s="78"/>
      <c r="AV963" s="78"/>
      <c r="AW963" s="78"/>
      <c r="AX963" s="78"/>
    </row>
    <row r="964" spans="40:50" ht="12">
      <c r="AN964" s="78"/>
      <c r="AO964" s="78"/>
      <c r="AP964" s="78"/>
      <c r="AQ964" s="78"/>
      <c r="AR964" s="78"/>
      <c r="AS964" s="78"/>
      <c r="AT964" s="78"/>
      <c r="AU964" s="78"/>
      <c r="AV964" s="78"/>
      <c r="AW964" s="78"/>
      <c r="AX964" s="78"/>
    </row>
    <row r="965" spans="40:50" ht="12">
      <c r="AN965" s="78"/>
      <c r="AO965" s="78"/>
      <c r="AP965" s="78"/>
      <c r="AQ965" s="78"/>
      <c r="AR965" s="78"/>
      <c r="AS965" s="78"/>
      <c r="AT965" s="78"/>
      <c r="AU965" s="78"/>
      <c r="AV965" s="78"/>
      <c r="AW965" s="78"/>
      <c r="AX965" s="78"/>
    </row>
    <row r="966" spans="40:50" ht="12">
      <c r="AN966" s="78"/>
      <c r="AO966" s="78"/>
      <c r="AP966" s="78"/>
      <c r="AQ966" s="78"/>
      <c r="AR966" s="78"/>
      <c r="AS966" s="78"/>
      <c r="AT966" s="78"/>
      <c r="AU966" s="78"/>
      <c r="AV966" s="78"/>
      <c r="AW966" s="78"/>
      <c r="AX966" s="78"/>
    </row>
    <row r="967" spans="40:50" ht="12">
      <c r="AN967" s="78"/>
      <c r="AO967" s="78"/>
      <c r="AP967" s="78"/>
      <c r="AQ967" s="78"/>
      <c r="AR967" s="78"/>
      <c r="AS967" s="78"/>
      <c r="AT967" s="78"/>
      <c r="AU967" s="78"/>
      <c r="AV967" s="78"/>
      <c r="AW967" s="78"/>
      <c r="AX967" s="78"/>
    </row>
    <row r="968" spans="40:50" ht="12">
      <c r="AN968" s="78"/>
      <c r="AO968" s="78"/>
      <c r="AP968" s="78"/>
      <c r="AQ968" s="78"/>
      <c r="AR968" s="78"/>
      <c r="AS968" s="78"/>
      <c r="AT968" s="78"/>
      <c r="AU968" s="78"/>
      <c r="AV968" s="78"/>
      <c r="AW968" s="78"/>
      <c r="AX968" s="78"/>
    </row>
    <row r="969" spans="40:50" ht="12">
      <c r="AN969" s="78"/>
      <c r="AO969" s="78"/>
      <c r="AP969" s="78"/>
      <c r="AQ969" s="78"/>
      <c r="AR969" s="78"/>
      <c r="AS969" s="78"/>
      <c r="AT969" s="78"/>
      <c r="AU969" s="78"/>
      <c r="AV969" s="78"/>
      <c r="AW969" s="78"/>
      <c r="AX969" s="78"/>
    </row>
    <row r="970" spans="40:50" ht="12">
      <c r="AN970" s="78"/>
      <c r="AO970" s="78"/>
      <c r="AP970" s="78"/>
      <c r="AQ970" s="78"/>
      <c r="AR970" s="78"/>
      <c r="AS970" s="78"/>
      <c r="AT970" s="78"/>
      <c r="AU970" s="78"/>
      <c r="AV970" s="78"/>
      <c r="AW970" s="78"/>
      <c r="AX970" s="78"/>
    </row>
    <row r="971" spans="40:50" ht="12">
      <c r="AN971" s="78"/>
      <c r="AO971" s="78"/>
      <c r="AP971" s="78"/>
      <c r="AQ971" s="78"/>
      <c r="AR971" s="78"/>
      <c r="AS971" s="78"/>
      <c r="AT971" s="78"/>
      <c r="AU971" s="78"/>
      <c r="AV971" s="78"/>
      <c r="AW971" s="78"/>
      <c r="AX971" s="78"/>
    </row>
    <row r="972" spans="40:50" ht="12">
      <c r="AN972" s="78"/>
      <c r="AO972" s="78"/>
      <c r="AP972" s="78"/>
      <c r="AQ972" s="78"/>
      <c r="AR972" s="78"/>
      <c r="AS972" s="78"/>
      <c r="AT972" s="78"/>
      <c r="AU972" s="78"/>
      <c r="AV972" s="78"/>
      <c r="AW972" s="78"/>
      <c r="AX972" s="78"/>
    </row>
    <row r="973" spans="40:50" ht="12">
      <c r="AN973" s="78"/>
      <c r="AO973" s="78"/>
      <c r="AP973" s="78"/>
      <c r="AQ973" s="78"/>
      <c r="AR973" s="78"/>
      <c r="AS973" s="78"/>
      <c r="AT973" s="78"/>
      <c r="AU973" s="78"/>
      <c r="AV973" s="78"/>
      <c r="AW973" s="78"/>
      <c r="AX973" s="78"/>
    </row>
    <row r="974" spans="40:50" ht="12">
      <c r="AN974" s="78"/>
      <c r="AO974" s="78"/>
      <c r="AP974" s="78"/>
      <c r="AQ974" s="78"/>
      <c r="AR974" s="78"/>
      <c r="AS974" s="78"/>
      <c r="AT974" s="78"/>
      <c r="AU974" s="78"/>
      <c r="AV974" s="78"/>
      <c r="AW974" s="78"/>
      <c r="AX974" s="78"/>
    </row>
    <row r="975" spans="40:50" ht="12">
      <c r="AN975" s="78"/>
      <c r="AO975" s="78"/>
      <c r="AP975" s="78"/>
      <c r="AQ975" s="78"/>
      <c r="AR975" s="78"/>
      <c r="AS975" s="78"/>
      <c r="AT975" s="78"/>
      <c r="AU975" s="78"/>
      <c r="AV975" s="78"/>
      <c r="AW975" s="78"/>
      <c r="AX975" s="78"/>
    </row>
    <row r="976" spans="40:50" ht="12">
      <c r="AN976" s="78"/>
      <c r="AO976" s="78"/>
      <c r="AP976" s="78"/>
      <c r="AQ976" s="78"/>
      <c r="AR976" s="78"/>
      <c r="AS976" s="78"/>
      <c r="AT976" s="78"/>
      <c r="AU976" s="78"/>
      <c r="AV976" s="78"/>
      <c r="AW976" s="78"/>
      <c r="AX976" s="78"/>
    </row>
    <row r="977" spans="40:50" ht="12">
      <c r="AN977" s="78"/>
      <c r="AO977" s="78"/>
      <c r="AP977" s="78"/>
      <c r="AQ977" s="78"/>
      <c r="AR977" s="78"/>
      <c r="AS977" s="78"/>
      <c r="AT977" s="78"/>
      <c r="AU977" s="78"/>
      <c r="AV977" s="78"/>
      <c r="AW977" s="78"/>
      <c r="AX977" s="78"/>
    </row>
    <row r="978" spans="40:50" ht="12">
      <c r="AN978" s="78"/>
      <c r="AO978" s="78"/>
      <c r="AP978" s="78"/>
      <c r="AQ978" s="78"/>
      <c r="AR978" s="78"/>
      <c r="AS978" s="78"/>
      <c r="AT978" s="78"/>
      <c r="AU978" s="78"/>
      <c r="AV978" s="78"/>
      <c r="AW978" s="78"/>
      <c r="AX978" s="78"/>
    </row>
    <row r="979" spans="40:50" ht="12">
      <c r="AN979" s="78"/>
      <c r="AO979" s="78"/>
      <c r="AP979" s="78"/>
      <c r="AQ979" s="78"/>
      <c r="AR979" s="78"/>
      <c r="AS979" s="78"/>
      <c r="AT979" s="78"/>
      <c r="AU979" s="78"/>
      <c r="AV979" s="78"/>
      <c r="AW979" s="78"/>
      <c r="AX979" s="78"/>
    </row>
    <row r="980" spans="40:50" ht="12">
      <c r="AN980" s="78"/>
      <c r="AO980" s="78"/>
      <c r="AP980" s="78"/>
      <c r="AQ980" s="78"/>
      <c r="AR980" s="78"/>
      <c r="AS980" s="78"/>
      <c r="AT980" s="78"/>
      <c r="AU980" s="78"/>
      <c r="AV980" s="78"/>
      <c r="AW980" s="78"/>
      <c r="AX980" s="78"/>
    </row>
    <row r="981" spans="40:50" ht="12">
      <c r="AN981" s="78"/>
      <c r="AO981" s="78"/>
      <c r="AP981" s="78"/>
      <c r="AQ981" s="78"/>
      <c r="AR981" s="78"/>
      <c r="AS981" s="78"/>
      <c r="AT981" s="78"/>
      <c r="AU981" s="78"/>
      <c r="AV981" s="78"/>
      <c r="AW981" s="78"/>
      <c r="AX981" s="78"/>
    </row>
    <row r="982" spans="40:50" ht="12">
      <c r="AN982" s="78"/>
      <c r="AO982" s="78"/>
      <c r="AP982" s="78"/>
      <c r="AQ982" s="78"/>
      <c r="AR982" s="78"/>
      <c r="AS982" s="78"/>
      <c r="AT982" s="78"/>
      <c r="AU982" s="78"/>
      <c r="AV982" s="78"/>
      <c r="AW982" s="78"/>
      <c r="AX982" s="78"/>
    </row>
    <row r="983" spans="40:50" ht="12">
      <c r="AN983" s="78"/>
      <c r="AO983" s="78"/>
      <c r="AP983" s="78"/>
      <c r="AQ983" s="78"/>
      <c r="AR983" s="78"/>
      <c r="AS983" s="78"/>
      <c r="AT983" s="78"/>
      <c r="AU983" s="78"/>
      <c r="AV983" s="78"/>
      <c r="AW983" s="78"/>
      <c r="AX983" s="78"/>
    </row>
    <row r="984" spans="40:50" ht="12">
      <c r="AN984" s="78"/>
      <c r="AO984" s="78"/>
      <c r="AP984" s="78"/>
      <c r="AQ984" s="78"/>
      <c r="AR984" s="78"/>
      <c r="AS984" s="78"/>
      <c r="AT984" s="78"/>
      <c r="AU984" s="78"/>
      <c r="AV984" s="78"/>
      <c r="AW984" s="78"/>
      <c r="AX984" s="78"/>
    </row>
    <row r="985" spans="40:50" ht="12">
      <c r="AN985" s="78"/>
      <c r="AO985" s="78"/>
      <c r="AP985" s="78"/>
      <c r="AQ985" s="78"/>
      <c r="AR985" s="78"/>
      <c r="AS985" s="78"/>
      <c r="AT985" s="78"/>
      <c r="AU985" s="78"/>
      <c r="AV985" s="78"/>
      <c r="AW985" s="78"/>
      <c r="AX985" s="78"/>
    </row>
    <row r="986" spans="40:50" ht="12">
      <c r="AN986" s="78"/>
      <c r="AO986" s="78"/>
      <c r="AP986" s="78"/>
      <c r="AQ986" s="78"/>
      <c r="AR986" s="78"/>
      <c r="AS986" s="78"/>
      <c r="AT986" s="78"/>
      <c r="AU986" s="78"/>
      <c r="AV986" s="78"/>
      <c r="AW986" s="78"/>
      <c r="AX986" s="78"/>
    </row>
    <row r="987" spans="40:50" ht="12">
      <c r="AN987" s="78"/>
      <c r="AO987" s="78"/>
      <c r="AP987" s="78"/>
      <c r="AQ987" s="78"/>
      <c r="AR987" s="78"/>
      <c r="AS987" s="78"/>
      <c r="AT987" s="78"/>
      <c r="AU987" s="78"/>
      <c r="AV987" s="78"/>
      <c r="AW987" s="78"/>
      <c r="AX987" s="78"/>
    </row>
    <row r="988" spans="40:50" ht="12">
      <c r="AN988" s="78"/>
      <c r="AO988" s="78"/>
      <c r="AP988" s="78"/>
      <c r="AQ988" s="78"/>
      <c r="AR988" s="78"/>
      <c r="AS988" s="78"/>
      <c r="AT988" s="78"/>
      <c r="AU988" s="78"/>
      <c r="AV988" s="78"/>
      <c r="AW988" s="78"/>
      <c r="AX988" s="78"/>
    </row>
    <row r="989" spans="40:50" ht="12">
      <c r="AN989" s="78"/>
      <c r="AO989" s="78"/>
      <c r="AP989" s="78"/>
      <c r="AQ989" s="78"/>
      <c r="AR989" s="78"/>
      <c r="AS989" s="78"/>
      <c r="AT989" s="78"/>
      <c r="AU989" s="78"/>
      <c r="AV989" s="78"/>
      <c r="AW989" s="78"/>
      <c r="AX989" s="78"/>
    </row>
    <row r="990" spans="40:50" ht="12">
      <c r="AN990" s="78"/>
      <c r="AO990" s="78"/>
      <c r="AP990" s="78"/>
      <c r="AQ990" s="78"/>
      <c r="AR990" s="78"/>
      <c r="AS990" s="78"/>
      <c r="AT990" s="78"/>
      <c r="AU990" s="78"/>
      <c r="AV990" s="78"/>
      <c r="AW990" s="78"/>
      <c r="AX990" s="78"/>
    </row>
    <row r="991" spans="40:50" ht="12">
      <c r="AN991" s="78"/>
      <c r="AO991" s="78"/>
      <c r="AP991" s="78"/>
      <c r="AQ991" s="78"/>
      <c r="AR991" s="78"/>
      <c r="AS991" s="78"/>
      <c r="AT991" s="78"/>
      <c r="AU991" s="78"/>
      <c r="AV991" s="78"/>
      <c r="AW991" s="78"/>
      <c r="AX991" s="78"/>
    </row>
    <row r="992" spans="40:50" ht="12">
      <c r="AN992" s="78"/>
      <c r="AO992" s="78"/>
      <c r="AP992" s="78"/>
      <c r="AQ992" s="78"/>
      <c r="AR992" s="78"/>
      <c r="AS992" s="78"/>
      <c r="AT992" s="78"/>
      <c r="AU992" s="78"/>
      <c r="AV992" s="78"/>
      <c r="AW992" s="78"/>
      <c r="AX992" s="78"/>
    </row>
    <row r="993" spans="40:50" ht="12">
      <c r="AN993" s="78"/>
      <c r="AO993" s="78"/>
      <c r="AP993" s="78"/>
      <c r="AQ993" s="78"/>
      <c r="AR993" s="78"/>
      <c r="AS993" s="78"/>
      <c r="AT993" s="78"/>
      <c r="AU993" s="78"/>
      <c r="AV993" s="78"/>
      <c r="AW993" s="78"/>
      <c r="AX993" s="78"/>
    </row>
    <row r="994" spans="40:50" ht="12">
      <c r="AN994" s="78"/>
      <c r="AO994" s="78"/>
      <c r="AP994" s="78"/>
      <c r="AQ994" s="78"/>
      <c r="AR994" s="78"/>
      <c r="AS994" s="78"/>
      <c r="AT994" s="78"/>
      <c r="AU994" s="78"/>
      <c r="AV994" s="78"/>
      <c r="AW994" s="78"/>
      <c r="AX994" s="78"/>
    </row>
    <row r="995" spans="40:50" ht="12">
      <c r="AN995" s="78"/>
      <c r="AO995" s="78"/>
      <c r="AP995" s="78"/>
      <c r="AQ995" s="78"/>
      <c r="AR995" s="78"/>
      <c r="AS995" s="78"/>
      <c r="AT995" s="78"/>
      <c r="AU995" s="78"/>
      <c r="AV995" s="78"/>
      <c r="AW995" s="78"/>
      <c r="AX995" s="78"/>
    </row>
    <row r="996" spans="40:50" ht="12">
      <c r="AN996" s="78"/>
      <c r="AO996" s="78"/>
      <c r="AP996" s="78"/>
      <c r="AQ996" s="78"/>
      <c r="AR996" s="78"/>
      <c r="AS996" s="78"/>
      <c r="AT996" s="78"/>
      <c r="AU996" s="78"/>
      <c r="AV996" s="78"/>
      <c r="AW996" s="78"/>
      <c r="AX996" s="78"/>
    </row>
    <row r="997" spans="40:50" ht="12">
      <c r="AN997" s="78"/>
      <c r="AO997" s="78"/>
      <c r="AP997" s="78"/>
      <c r="AQ997" s="78"/>
      <c r="AR997" s="78"/>
      <c r="AS997" s="78"/>
      <c r="AT997" s="78"/>
      <c r="AU997" s="78"/>
      <c r="AV997" s="78"/>
      <c r="AW997" s="78"/>
      <c r="AX997" s="78"/>
    </row>
    <row r="998" spans="40:50" ht="12">
      <c r="AN998" s="78"/>
      <c r="AO998" s="78"/>
      <c r="AP998" s="78"/>
      <c r="AQ998" s="78"/>
      <c r="AR998" s="78"/>
      <c r="AS998" s="78"/>
      <c r="AT998" s="78"/>
      <c r="AU998" s="78"/>
      <c r="AV998" s="78"/>
      <c r="AW998" s="78"/>
      <c r="AX998" s="78"/>
    </row>
    <row r="999" spans="40:50" ht="12">
      <c r="AN999" s="78"/>
      <c r="AO999" s="78"/>
      <c r="AP999" s="78"/>
      <c r="AQ999" s="78"/>
      <c r="AR999" s="78"/>
      <c r="AS999" s="78"/>
      <c r="AT999" s="78"/>
      <c r="AU999" s="78"/>
      <c r="AV999" s="78"/>
      <c r="AW999" s="78"/>
      <c r="AX999" s="78"/>
    </row>
    <row r="1000" spans="40:50" ht="12">
      <c r="AN1000" s="78"/>
      <c r="AO1000" s="78"/>
      <c r="AP1000" s="78"/>
      <c r="AQ1000" s="78"/>
      <c r="AR1000" s="78"/>
      <c r="AS1000" s="78"/>
      <c r="AT1000" s="78"/>
      <c r="AU1000" s="78"/>
      <c r="AV1000" s="78"/>
      <c r="AW1000" s="78"/>
      <c r="AX1000" s="78"/>
    </row>
    <row r="1001" spans="40:50" ht="12">
      <c r="AN1001" s="78"/>
      <c r="AO1001" s="78"/>
      <c r="AP1001" s="78"/>
      <c r="AQ1001" s="78"/>
      <c r="AR1001" s="78"/>
      <c r="AS1001" s="78"/>
      <c r="AT1001" s="78"/>
      <c r="AU1001" s="78"/>
      <c r="AV1001" s="78"/>
      <c r="AW1001" s="78"/>
      <c r="AX1001" s="78"/>
    </row>
    <row r="1002" spans="40:50" ht="12">
      <c r="AN1002" s="78"/>
      <c r="AO1002" s="78"/>
      <c r="AP1002" s="78"/>
      <c r="AQ1002" s="78"/>
      <c r="AR1002" s="78"/>
      <c r="AS1002" s="78"/>
      <c r="AT1002" s="78"/>
      <c r="AU1002" s="78"/>
      <c r="AV1002" s="78"/>
      <c r="AW1002" s="78"/>
      <c r="AX1002" s="78"/>
    </row>
    <row r="1003" spans="40:50" ht="12">
      <c r="AN1003" s="78"/>
      <c r="AO1003" s="78"/>
      <c r="AP1003" s="78"/>
      <c r="AQ1003" s="78"/>
      <c r="AR1003" s="78"/>
      <c r="AS1003" s="78"/>
      <c r="AT1003" s="78"/>
      <c r="AU1003" s="78"/>
      <c r="AV1003" s="78"/>
      <c r="AW1003" s="78"/>
      <c r="AX1003" s="78"/>
    </row>
    <row r="1004" spans="40:50" ht="12">
      <c r="AN1004" s="78"/>
      <c r="AO1004" s="78"/>
      <c r="AP1004" s="78"/>
      <c r="AQ1004" s="78"/>
      <c r="AR1004" s="78"/>
      <c r="AS1004" s="78"/>
      <c r="AT1004" s="78"/>
      <c r="AU1004" s="78"/>
      <c r="AV1004" s="78"/>
      <c r="AW1004" s="78"/>
      <c r="AX1004" s="78"/>
    </row>
    <row r="1005" spans="40:50" ht="12">
      <c r="AN1005" s="78"/>
      <c r="AO1005" s="78"/>
      <c r="AP1005" s="78"/>
      <c r="AQ1005" s="78"/>
      <c r="AR1005" s="78"/>
      <c r="AS1005" s="78"/>
      <c r="AT1005" s="78"/>
      <c r="AU1005" s="78"/>
      <c r="AV1005" s="78"/>
      <c r="AW1005" s="78"/>
      <c r="AX1005" s="78"/>
    </row>
    <row r="1006" spans="40:50" ht="12">
      <c r="AN1006" s="78"/>
      <c r="AO1006" s="78"/>
      <c r="AP1006" s="78"/>
      <c r="AQ1006" s="78"/>
      <c r="AR1006" s="78"/>
      <c r="AS1006" s="78"/>
      <c r="AT1006" s="78"/>
      <c r="AU1006" s="78"/>
      <c r="AV1006" s="78"/>
      <c r="AW1006" s="78"/>
      <c r="AX1006" s="78"/>
    </row>
    <row r="1007" spans="40:50" ht="12">
      <c r="AN1007" s="78"/>
      <c r="AO1007" s="78"/>
      <c r="AP1007" s="78"/>
      <c r="AQ1007" s="78"/>
      <c r="AR1007" s="78"/>
      <c r="AS1007" s="78"/>
      <c r="AT1007" s="78"/>
      <c r="AU1007" s="78"/>
      <c r="AV1007" s="78"/>
      <c r="AW1007" s="78"/>
      <c r="AX1007" s="78"/>
    </row>
    <row r="1008" spans="40:50" ht="12">
      <c r="AN1008" s="78"/>
      <c r="AO1008" s="78"/>
      <c r="AP1008" s="78"/>
      <c r="AQ1008" s="78"/>
      <c r="AR1008" s="78"/>
      <c r="AS1008" s="78"/>
      <c r="AT1008" s="78"/>
      <c r="AU1008" s="78"/>
      <c r="AV1008" s="78"/>
      <c r="AW1008" s="78"/>
      <c r="AX1008" s="78"/>
    </row>
    <row r="1009" spans="40:50" ht="12">
      <c r="AN1009" s="78"/>
      <c r="AO1009" s="78"/>
      <c r="AP1009" s="78"/>
      <c r="AQ1009" s="78"/>
      <c r="AR1009" s="78"/>
      <c r="AS1009" s="78"/>
      <c r="AT1009" s="78"/>
      <c r="AU1009" s="78"/>
      <c r="AV1009" s="78"/>
      <c r="AW1009" s="78"/>
      <c r="AX1009" s="78"/>
    </row>
    <row r="1010" spans="40:50" ht="12">
      <c r="AN1010" s="78"/>
      <c r="AO1010" s="78"/>
      <c r="AP1010" s="78"/>
      <c r="AQ1010" s="78"/>
      <c r="AR1010" s="78"/>
      <c r="AS1010" s="78"/>
      <c r="AT1010" s="78"/>
      <c r="AU1010" s="78"/>
      <c r="AV1010" s="78"/>
      <c r="AW1010" s="78"/>
      <c r="AX1010" s="78"/>
    </row>
    <row r="1011" spans="40:50" ht="12">
      <c r="AN1011" s="78"/>
      <c r="AO1011" s="78"/>
      <c r="AP1011" s="78"/>
      <c r="AQ1011" s="78"/>
      <c r="AR1011" s="78"/>
      <c r="AS1011" s="78"/>
      <c r="AT1011" s="78"/>
      <c r="AU1011" s="78"/>
      <c r="AV1011" s="78"/>
      <c r="AW1011" s="78"/>
      <c r="AX1011" s="78"/>
    </row>
    <row r="1012" spans="40:50" ht="12">
      <c r="AN1012" s="78"/>
      <c r="AO1012" s="78"/>
      <c r="AP1012" s="78"/>
      <c r="AQ1012" s="78"/>
      <c r="AR1012" s="78"/>
      <c r="AS1012" s="78"/>
      <c r="AT1012" s="78"/>
      <c r="AU1012" s="78"/>
      <c r="AV1012" s="78"/>
      <c r="AW1012" s="78"/>
      <c r="AX1012" s="78"/>
    </row>
    <row r="1013" spans="40:50" ht="12">
      <c r="AN1013" s="78"/>
      <c r="AO1013" s="78"/>
      <c r="AP1013" s="78"/>
      <c r="AQ1013" s="78"/>
      <c r="AR1013" s="78"/>
      <c r="AS1013" s="78"/>
      <c r="AT1013" s="78"/>
      <c r="AU1013" s="78"/>
      <c r="AV1013" s="78"/>
      <c r="AW1013" s="78"/>
      <c r="AX1013" s="78"/>
    </row>
    <row r="1014" spans="40:50" ht="12">
      <c r="AN1014" s="78"/>
      <c r="AO1014" s="78"/>
      <c r="AP1014" s="78"/>
      <c r="AQ1014" s="78"/>
      <c r="AR1014" s="78"/>
      <c r="AS1014" s="78"/>
      <c r="AT1014" s="78"/>
      <c r="AU1014" s="78"/>
      <c r="AV1014" s="78"/>
      <c r="AW1014" s="78"/>
      <c r="AX1014" s="78"/>
    </row>
    <row r="1015" spans="40:50" ht="12">
      <c r="AN1015" s="78"/>
      <c r="AO1015" s="78"/>
      <c r="AP1015" s="78"/>
      <c r="AQ1015" s="78"/>
      <c r="AR1015" s="78"/>
      <c r="AS1015" s="78"/>
      <c r="AT1015" s="78"/>
      <c r="AU1015" s="78"/>
      <c r="AV1015" s="78"/>
      <c r="AW1015" s="78"/>
      <c r="AX1015" s="78"/>
    </row>
    <row r="1016" spans="40:50" ht="12">
      <c r="AN1016" s="78"/>
      <c r="AO1016" s="78"/>
      <c r="AP1016" s="78"/>
      <c r="AQ1016" s="78"/>
      <c r="AR1016" s="78"/>
      <c r="AS1016" s="78"/>
      <c r="AT1016" s="78"/>
      <c r="AU1016" s="78"/>
      <c r="AV1016" s="78"/>
      <c r="AW1016" s="78"/>
      <c r="AX1016" s="78"/>
    </row>
    <row r="1017" spans="40:50" ht="12">
      <c r="AN1017" s="78"/>
      <c r="AO1017" s="78"/>
      <c r="AP1017" s="78"/>
      <c r="AQ1017" s="78"/>
      <c r="AR1017" s="78"/>
      <c r="AS1017" s="78"/>
      <c r="AT1017" s="78"/>
      <c r="AU1017" s="78"/>
      <c r="AV1017" s="78"/>
      <c r="AW1017" s="78"/>
      <c r="AX1017" s="78"/>
    </row>
    <row r="1018" spans="40:50" ht="12">
      <c r="AN1018" s="78"/>
      <c r="AO1018" s="78"/>
      <c r="AP1018" s="78"/>
      <c r="AQ1018" s="78"/>
      <c r="AR1018" s="78"/>
      <c r="AS1018" s="78"/>
      <c r="AT1018" s="78"/>
      <c r="AU1018" s="78"/>
      <c r="AV1018" s="78"/>
      <c r="AW1018" s="78"/>
      <c r="AX1018" s="78"/>
    </row>
    <row r="1019" spans="40:50" ht="12">
      <c r="AN1019" s="78"/>
      <c r="AO1019" s="78"/>
      <c r="AP1019" s="78"/>
      <c r="AQ1019" s="78"/>
      <c r="AR1019" s="78"/>
      <c r="AS1019" s="78"/>
      <c r="AT1019" s="78"/>
      <c r="AU1019" s="78"/>
      <c r="AV1019" s="78"/>
      <c r="AW1019" s="78"/>
      <c r="AX1019" s="78"/>
    </row>
    <row r="1020" spans="40:50" ht="12">
      <c r="AN1020" s="78"/>
      <c r="AO1020" s="78"/>
      <c r="AP1020" s="78"/>
      <c r="AQ1020" s="78"/>
      <c r="AR1020" s="78"/>
      <c r="AS1020" s="78"/>
      <c r="AT1020" s="78"/>
      <c r="AU1020" s="78"/>
      <c r="AV1020" s="78"/>
      <c r="AW1020" s="78"/>
      <c r="AX1020" s="78"/>
    </row>
    <row r="1021" spans="40:50" ht="12">
      <c r="AN1021" s="78"/>
      <c r="AO1021" s="78"/>
      <c r="AP1021" s="78"/>
      <c r="AQ1021" s="78"/>
      <c r="AR1021" s="78"/>
      <c r="AS1021" s="78"/>
      <c r="AT1021" s="78"/>
      <c r="AU1021" s="78"/>
      <c r="AV1021" s="78"/>
      <c r="AW1021" s="78"/>
      <c r="AX1021" s="78"/>
    </row>
    <row r="1022" spans="40:50" ht="12">
      <c r="AN1022" s="78"/>
      <c r="AO1022" s="78"/>
      <c r="AP1022" s="78"/>
      <c r="AQ1022" s="78"/>
      <c r="AR1022" s="78"/>
      <c r="AS1022" s="78"/>
      <c r="AT1022" s="78"/>
      <c r="AU1022" s="78"/>
      <c r="AV1022" s="78"/>
      <c r="AW1022" s="78"/>
      <c r="AX1022" s="78"/>
    </row>
    <row r="1023" spans="40:50" ht="12">
      <c r="AN1023" s="78"/>
      <c r="AO1023" s="78"/>
      <c r="AP1023" s="78"/>
      <c r="AQ1023" s="78"/>
      <c r="AR1023" s="78"/>
      <c r="AS1023" s="78"/>
      <c r="AT1023" s="78"/>
      <c r="AU1023" s="78"/>
      <c r="AV1023" s="78"/>
      <c r="AW1023" s="78"/>
      <c r="AX1023" s="78"/>
    </row>
    <row r="1024" spans="40:50" ht="12">
      <c r="AN1024" s="78"/>
      <c r="AO1024" s="78"/>
      <c r="AP1024" s="78"/>
      <c r="AQ1024" s="78"/>
      <c r="AR1024" s="78"/>
      <c r="AS1024" s="78"/>
      <c r="AT1024" s="78"/>
      <c r="AU1024" s="78"/>
      <c r="AV1024" s="78"/>
      <c r="AW1024" s="78"/>
      <c r="AX1024" s="78"/>
    </row>
    <row r="1025" spans="40:50" ht="12">
      <c r="AN1025" s="78"/>
      <c r="AO1025" s="78"/>
      <c r="AP1025" s="78"/>
      <c r="AQ1025" s="78"/>
      <c r="AR1025" s="78"/>
      <c r="AS1025" s="78"/>
      <c r="AT1025" s="78"/>
      <c r="AU1025" s="78"/>
      <c r="AV1025" s="78"/>
      <c r="AW1025" s="78"/>
      <c r="AX1025" s="78"/>
    </row>
    <row r="1026" spans="40:50" ht="12">
      <c r="AN1026" s="78"/>
      <c r="AO1026" s="78"/>
      <c r="AP1026" s="78"/>
      <c r="AQ1026" s="78"/>
      <c r="AR1026" s="78"/>
      <c r="AS1026" s="78"/>
      <c r="AT1026" s="78"/>
      <c r="AU1026" s="78"/>
      <c r="AV1026" s="78"/>
      <c r="AW1026" s="78"/>
      <c r="AX1026" s="78"/>
    </row>
    <row r="1027" spans="40:50" ht="12">
      <c r="AN1027" s="78"/>
      <c r="AO1027" s="78"/>
      <c r="AP1027" s="78"/>
      <c r="AQ1027" s="78"/>
      <c r="AR1027" s="78"/>
      <c r="AS1027" s="78"/>
      <c r="AT1027" s="78"/>
      <c r="AU1027" s="78"/>
      <c r="AV1027" s="78"/>
      <c r="AW1027" s="78"/>
      <c r="AX1027" s="78"/>
    </row>
    <row r="1028" spans="40:50" ht="12">
      <c r="AN1028" s="78"/>
      <c r="AO1028" s="78"/>
      <c r="AP1028" s="78"/>
      <c r="AQ1028" s="78"/>
      <c r="AR1028" s="78"/>
      <c r="AS1028" s="78"/>
      <c r="AT1028" s="78"/>
      <c r="AU1028" s="78"/>
      <c r="AV1028" s="78"/>
      <c r="AW1028" s="78"/>
      <c r="AX1028" s="78"/>
    </row>
    <row r="1029" spans="40:50" ht="12">
      <c r="AN1029" s="78"/>
      <c r="AO1029" s="78"/>
      <c r="AP1029" s="78"/>
      <c r="AQ1029" s="78"/>
      <c r="AR1029" s="78"/>
      <c r="AS1029" s="78"/>
      <c r="AT1029" s="78"/>
      <c r="AU1029" s="78"/>
      <c r="AV1029" s="78"/>
      <c r="AW1029" s="78"/>
      <c r="AX1029" s="78"/>
    </row>
    <row r="1030" spans="40:50" ht="12">
      <c r="AN1030" s="78"/>
      <c r="AO1030" s="78"/>
      <c r="AP1030" s="78"/>
      <c r="AQ1030" s="78"/>
      <c r="AR1030" s="78"/>
      <c r="AS1030" s="78"/>
      <c r="AT1030" s="78"/>
      <c r="AU1030" s="78"/>
      <c r="AV1030" s="78"/>
      <c r="AW1030" s="78"/>
      <c r="AX1030" s="78"/>
    </row>
    <row r="1031" spans="40:50" ht="12">
      <c r="AN1031" s="78"/>
      <c r="AO1031" s="78"/>
      <c r="AP1031" s="78"/>
      <c r="AQ1031" s="78"/>
      <c r="AR1031" s="78"/>
      <c r="AS1031" s="78"/>
      <c r="AT1031" s="78"/>
      <c r="AU1031" s="78"/>
      <c r="AV1031" s="78"/>
      <c r="AW1031" s="78"/>
      <c r="AX1031" s="78"/>
    </row>
    <row r="1032" spans="40:50" ht="12">
      <c r="AN1032" s="78"/>
      <c r="AO1032" s="78"/>
      <c r="AP1032" s="78"/>
      <c r="AQ1032" s="78"/>
      <c r="AR1032" s="78"/>
      <c r="AS1032" s="78"/>
      <c r="AT1032" s="78"/>
      <c r="AU1032" s="78"/>
      <c r="AV1032" s="78"/>
      <c r="AW1032" s="78"/>
      <c r="AX1032" s="78"/>
    </row>
    <row r="1033" spans="40:50" ht="12">
      <c r="AN1033" s="78"/>
      <c r="AO1033" s="78"/>
      <c r="AP1033" s="78"/>
      <c r="AQ1033" s="78"/>
      <c r="AR1033" s="78"/>
      <c r="AS1033" s="78"/>
      <c r="AT1033" s="78"/>
      <c r="AU1033" s="78"/>
      <c r="AV1033" s="78"/>
      <c r="AW1033" s="78"/>
      <c r="AX1033" s="78"/>
    </row>
    <row r="1034" spans="40:50" ht="12">
      <c r="AN1034" s="78"/>
      <c r="AO1034" s="78"/>
      <c r="AP1034" s="78"/>
      <c r="AQ1034" s="78"/>
      <c r="AR1034" s="78"/>
      <c r="AS1034" s="78"/>
      <c r="AT1034" s="78"/>
      <c r="AU1034" s="78"/>
      <c r="AV1034" s="78"/>
      <c r="AW1034" s="78"/>
      <c r="AX1034" s="78"/>
    </row>
    <row r="1035" spans="40:50" ht="12">
      <c r="AN1035" s="78"/>
      <c r="AO1035" s="78"/>
      <c r="AP1035" s="78"/>
      <c r="AQ1035" s="78"/>
      <c r="AR1035" s="78"/>
      <c r="AS1035" s="78"/>
      <c r="AT1035" s="78"/>
      <c r="AU1035" s="78"/>
      <c r="AV1035" s="78"/>
      <c r="AW1035" s="78"/>
      <c r="AX1035" s="78"/>
    </row>
    <row r="1036" spans="40:50" ht="12">
      <c r="AN1036" s="78"/>
      <c r="AO1036" s="78"/>
      <c r="AP1036" s="78"/>
      <c r="AQ1036" s="78"/>
      <c r="AR1036" s="78"/>
      <c r="AS1036" s="78"/>
      <c r="AT1036" s="78"/>
      <c r="AU1036" s="78"/>
      <c r="AV1036" s="78"/>
      <c r="AW1036" s="78"/>
      <c r="AX1036" s="78"/>
    </row>
    <row r="1037" spans="40:50" ht="12">
      <c r="AN1037" s="78"/>
      <c r="AO1037" s="78"/>
      <c r="AP1037" s="78"/>
      <c r="AQ1037" s="78"/>
      <c r="AR1037" s="78"/>
      <c r="AS1037" s="78"/>
      <c r="AT1037" s="78"/>
      <c r="AU1037" s="78"/>
      <c r="AV1037" s="78"/>
      <c r="AW1037" s="78"/>
      <c r="AX1037" s="78"/>
    </row>
    <row r="1038" spans="40:50" ht="12">
      <c r="AN1038" s="78"/>
      <c r="AO1038" s="78"/>
      <c r="AP1038" s="78"/>
      <c r="AQ1038" s="78"/>
      <c r="AR1038" s="78"/>
      <c r="AS1038" s="78"/>
      <c r="AT1038" s="78"/>
      <c r="AU1038" s="78"/>
      <c r="AV1038" s="78"/>
      <c r="AW1038" s="78"/>
      <c r="AX1038" s="78"/>
    </row>
    <row r="1039" spans="40:50" ht="12">
      <c r="AN1039" s="78"/>
      <c r="AO1039" s="78"/>
      <c r="AP1039" s="78"/>
      <c r="AQ1039" s="78"/>
      <c r="AR1039" s="78"/>
      <c r="AS1039" s="78"/>
      <c r="AT1039" s="78"/>
      <c r="AU1039" s="78"/>
      <c r="AV1039" s="78"/>
      <c r="AW1039" s="78"/>
      <c r="AX1039" s="78"/>
    </row>
    <row r="1040" spans="40:50" ht="12">
      <c r="AN1040" s="78"/>
      <c r="AO1040" s="78"/>
      <c r="AP1040" s="78"/>
      <c r="AQ1040" s="78"/>
      <c r="AR1040" s="78"/>
      <c r="AS1040" s="78"/>
      <c r="AT1040" s="78"/>
      <c r="AU1040" s="78"/>
      <c r="AV1040" s="78"/>
      <c r="AW1040" s="78"/>
      <c r="AX1040" s="78"/>
    </row>
    <row r="1041" spans="40:50" ht="12">
      <c r="AN1041" s="78"/>
      <c r="AO1041" s="78"/>
      <c r="AP1041" s="78"/>
      <c r="AQ1041" s="78"/>
      <c r="AR1041" s="78"/>
      <c r="AS1041" s="78"/>
      <c r="AT1041" s="78"/>
      <c r="AU1041" s="78"/>
      <c r="AV1041" s="78"/>
      <c r="AW1041" s="78"/>
      <c r="AX1041" s="78"/>
    </row>
    <row r="1042" spans="40:50" ht="12">
      <c r="AN1042" s="78"/>
      <c r="AO1042" s="78"/>
      <c r="AP1042" s="78"/>
      <c r="AQ1042" s="78"/>
      <c r="AR1042" s="78"/>
      <c r="AS1042" s="78"/>
      <c r="AT1042" s="78"/>
      <c r="AU1042" s="78"/>
      <c r="AV1042" s="78"/>
      <c r="AW1042" s="78"/>
      <c r="AX1042" s="78"/>
    </row>
    <row r="1043" spans="40:50" ht="12">
      <c r="AN1043" s="78"/>
      <c r="AO1043" s="78"/>
      <c r="AP1043" s="78"/>
      <c r="AQ1043" s="78"/>
      <c r="AR1043" s="78"/>
      <c r="AS1043" s="78"/>
      <c r="AT1043" s="78"/>
      <c r="AU1043" s="78"/>
      <c r="AV1043" s="78"/>
      <c r="AW1043" s="78"/>
      <c r="AX1043" s="78"/>
    </row>
    <row r="1044" spans="40:50" ht="12">
      <c r="AN1044" s="78"/>
      <c r="AO1044" s="78"/>
      <c r="AP1044" s="78"/>
      <c r="AQ1044" s="78"/>
      <c r="AR1044" s="78"/>
      <c r="AS1044" s="78"/>
      <c r="AT1044" s="78"/>
      <c r="AU1044" s="78"/>
      <c r="AV1044" s="78"/>
      <c r="AW1044" s="78"/>
      <c r="AX1044" s="78"/>
    </row>
    <row r="1045" spans="40:50" ht="12">
      <c r="AN1045" s="78"/>
      <c r="AO1045" s="78"/>
      <c r="AP1045" s="78"/>
      <c r="AQ1045" s="78"/>
      <c r="AR1045" s="78"/>
      <c r="AS1045" s="78"/>
      <c r="AT1045" s="78"/>
      <c r="AU1045" s="78"/>
      <c r="AV1045" s="78"/>
      <c r="AW1045" s="78"/>
      <c r="AX1045" s="78"/>
    </row>
    <row r="1046" spans="40:50" ht="12">
      <c r="AN1046" s="78"/>
      <c r="AO1046" s="78"/>
      <c r="AP1046" s="78"/>
      <c r="AQ1046" s="78"/>
      <c r="AR1046" s="78"/>
      <c r="AS1046" s="78"/>
      <c r="AT1046" s="78"/>
      <c r="AU1046" s="78"/>
      <c r="AV1046" s="78"/>
      <c r="AW1046" s="78"/>
      <c r="AX1046" s="78"/>
    </row>
    <row r="1047" spans="40:50" ht="12">
      <c r="AN1047" s="78"/>
      <c r="AO1047" s="78"/>
      <c r="AP1047" s="78"/>
      <c r="AQ1047" s="78"/>
      <c r="AR1047" s="78"/>
      <c r="AS1047" s="78"/>
      <c r="AT1047" s="78"/>
      <c r="AU1047" s="78"/>
      <c r="AV1047" s="78"/>
      <c r="AW1047" s="78"/>
      <c r="AX1047" s="78"/>
    </row>
    <row r="1048" spans="40:50" ht="12">
      <c r="AN1048" s="78"/>
      <c r="AO1048" s="78"/>
      <c r="AP1048" s="78"/>
      <c r="AQ1048" s="78"/>
      <c r="AR1048" s="78"/>
      <c r="AS1048" s="78"/>
      <c r="AT1048" s="78"/>
      <c r="AU1048" s="78"/>
      <c r="AV1048" s="78"/>
      <c r="AW1048" s="78"/>
      <c r="AX1048" s="78"/>
    </row>
    <row r="1049" spans="40:50" ht="12">
      <c r="AN1049" s="78"/>
      <c r="AO1049" s="78"/>
      <c r="AP1049" s="78"/>
      <c r="AQ1049" s="78"/>
      <c r="AR1049" s="78"/>
      <c r="AS1049" s="78"/>
      <c r="AT1049" s="78"/>
      <c r="AU1049" s="78"/>
      <c r="AV1049" s="78"/>
      <c r="AW1049" s="78"/>
      <c r="AX1049" s="78"/>
    </row>
    <row r="1050" spans="40:50" ht="12">
      <c r="AN1050" s="78"/>
      <c r="AO1050" s="78"/>
      <c r="AP1050" s="78"/>
      <c r="AQ1050" s="78"/>
      <c r="AR1050" s="78"/>
      <c r="AS1050" s="78"/>
      <c r="AT1050" s="78"/>
      <c r="AU1050" s="78"/>
      <c r="AV1050" s="78"/>
      <c r="AW1050" s="78"/>
      <c r="AX1050" s="78"/>
    </row>
    <row r="1051" spans="40:50" ht="12">
      <c r="AN1051" s="78"/>
      <c r="AO1051" s="78"/>
      <c r="AP1051" s="78"/>
      <c r="AQ1051" s="78"/>
      <c r="AR1051" s="78"/>
      <c r="AS1051" s="78"/>
      <c r="AT1051" s="78"/>
      <c r="AU1051" s="78"/>
      <c r="AV1051" s="78"/>
      <c r="AW1051" s="78"/>
      <c r="AX1051" s="78"/>
    </row>
    <row r="1052" spans="40:50" ht="12">
      <c r="AN1052" s="78"/>
      <c r="AO1052" s="78"/>
      <c r="AP1052" s="78"/>
      <c r="AQ1052" s="78"/>
      <c r="AR1052" s="78"/>
      <c r="AS1052" s="78"/>
      <c r="AT1052" s="78"/>
      <c r="AU1052" s="78"/>
      <c r="AV1052" s="78"/>
      <c r="AW1052" s="78"/>
      <c r="AX1052" s="78"/>
    </row>
    <row r="1053" spans="40:50" ht="12">
      <c r="AN1053" s="78"/>
      <c r="AO1053" s="78"/>
      <c r="AP1053" s="78"/>
      <c r="AQ1053" s="78"/>
      <c r="AR1053" s="78"/>
      <c r="AS1053" s="78"/>
      <c r="AT1053" s="78"/>
      <c r="AU1053" s="78"/>
      <c r="AV1053" s="78"/>
      <c r="AW1053" s="78"/>
      <c r="AX1053" s="78"/>
    </row>
    <row r="1054" spans="40:50" ht="12">
      <c r="AN1054" s="78"/>
      <c r="AO1054" s="78"/>
      <c r="AP1054" s="78"/>
      <c r="AQ1054" s="78"/>
      <c r="AR1054" s="78"/>
      <c r="AS1054" s="78"/>
      <c r="AT1054" s="78"/>
      <c r="AU1054" s="78"/>
      <c r="AV1054" s="78"/>
      <c r="AW1054" s="78"/>
      <c r="AX1054" s="78"/>
    </row>
    <row r="1055" spans="40:50" ht="12">
      <c r="AN1055" s="78"/>
      <c r="AO1055" s="78"/>
      <c r="AP1055" s="78"/>
      <c r="AQ1055" s="78"/>
      <c r="AR1055" s="78"/>
      <c r="AS1055" s="78"/>
      <c r="AT1055" s="78"/>
      <c r="AU1055" s="78"/>
      <c r="AV1055" s="78"/>
      <c r="AW1055" s="78"/>
      <c r="AX1055" s="78"/>
    </row>
    <row r="1056" spans="40:50" ht="12">
      <c r="AN1056" s="78"/>
      <c r="AO1056" s="78"/>
      <c r="AP1056" s="78"/>
      <c r="AQ1056" s="78"/>
      <c r="AR1056" s="78"/>
      <c r="AS1056" s="78"/>
      <c r="AT1056" s="78"/>
      <c r="AU1056" s="78"/>
      <c r="AV1056" s="78"/>
      <c r="AW1056" s="78"/>
      <c r="AX1056" s="78"/>
    </row>
    <row r="1057" spans="40:50" ht="12">
      <c r="AN1057" s="78"/>
      <c r="AO1057" s="78"/>
      <c r="AP1057" s="78"/>
      <c r="AQ1057" s="78"/>
      <c r="AR1057" s="78"/>
      <c r="AS1057" s="78"/>
      <c r="AT1057" s="78"/>
      <c r="AU1057" s="78"/>
      <c r="AV1057" s="78"/>
      <c r="AW1057" s="78"/>
      <c r="AX1057" s="78"/>
    </row>
    <row r="1058" spans="40:50" ht="12">
      <c r="AN1058" s="78"/>
      <c r="AO1058" s="78"/>
      <c r="AP1058" s="78"/>
      <c r="AQ1058" s="78"/>
      <c r="AR1058" s="78"/>
      <c r="AS1058" s="78"/>
      <c r="AT1058" s="78"/>
      <c r="AU1058" s="78"/>
      <c r="AV1058" s="78"/>
      <c r="AW1058" s="78"/>
      <c r="AX1058" s="78"/>
    </row>
    <row r="1059" spans="40:50" ht="12">
      <c r="AN1059" s="78"/>
      <c r="AO1059" s="78"/>
      <c r="AP1059" s="78"/>
      <c r="AQ1059" s="78"/>
      <c r="AR1059" s="78"/>
      <c r="AS1059" s="78"/>
      <c r="AT1059" s="78"/>
      <c r="AU1059" s="78"/>
      <c r="AV1059" s="78"/>
      <c r="AW1059" s="78"/>
      <c r="AX1059" s="78"/>
    </row>
    <row r="1060" spans="40:50" ht="12">
      <c r="AN1060" s="78"/>
      <c r="AO1060" s="78"/>
      <c r="AP1060" s="78"/>
      <c r="AQ1060" s="78"/>
      <c r="AR1060" s="78"/>
      <c r="AS1060" s="78"/>
      <c r="AT1060" s="78"/>
      <c r="AU1060" s="78"/>
      <c r="AV1060" s="78"/>
      <c r="AW1060" s="78"/>
      <c r="AX1060" s="78"/>
    </row>
    <row r="1061" spans="40:50" ht="12">
      <c r="AN1061" s="78"/>
      <c r="AO1061" s="78"/>
      <c r="AP1061" s="78"/>
      <c r="AQ1061" s="78"/>
      <c r="AR1061" s="78"/>
      <c r="AS1061" s="78"/>
      <c r="AT1061" s="78"/>
      <c r="AU1061" s="78"/>
      <c r="AV1061" s="78"/>
      <c r="AW1061" s="78"/>
      <c r="AX1061" s="78"/>
    </row>
    <row r="1062" spans="40:50" ht="12">
      <c r="AN1062" s="78"/>
      <c r="AO1062" s="78"/>
      <c r="AP1062" s="78"/>
      <c r="AQ1062" s="78"/>
      <c r="AR1062" s="78"/>
      <c r="AS1062" s="78"/>
      <c r="AT1062" s="78"/>
      <c r="AU1062" s="78"/>
      <c r="AV1062" s="78"/>
      <c r="AW1062" s="78"/>
      <c r="AX1062" s="78"/>
    </row>
    <row r="1063" spans="40:50" ht="12">
      <c r="AN1063" s="78"/>
      <c r="AO1063" s="78"/>
      <c r="AP1063" s="78"/>
      <c r="AQ1063" s="78"/>
      <c r="AR1063" s="78"/>
      <c r="AS1063" s="78"/>
      <c r="AT1063" s="78"/>
      <c r="AU1063" s="78"/>
      <c r="AV1063" s="78"/>
      <c r="AW1063" s="78"/>
      <c r="AX1063" s="78"/>
    </row>
    <row r="1064" spans="40:50" ht="12">
      <c r="AN1064" s="78"/>
      <c r="AO1064" s="78"/>
      <c r="AP1064" s="78"/>
      <c r="AQ1064" s="78"/>
      <c r="AR1064" s="78"/>
      <c r="AS1064" s="78"/>
      <c r="AT1064" s="78"/>
      <c r="AU1064" s="78"/>
      <c r="AV1064" s="78"/>
      <c r="AW1064" s="78"/>
      <c r="AX1064" s="78"/>
    </row>
    <row r="1065" spans="40:50" ht="12">
      <c r="AN1065" s="78"/>
      <c r="AO1065" s="78"/>
      <c r="AP1065" s="78"/>
      <c r="AQ1065" s="78"/>
      <c r="AR1065" s="78"/>
      <c r="AS1065" s="78"/>
      <c r="AT1065" s="78"/>
      <c r="AU1065" s="78"/>
      <c r="AV1065" s="78"/>
      <c r="AW1065" s="78"/>
      <c r="AX1065" s="78"/>
    </row>
    <row r="1066" spans="40:50" ht="12">
      <c r="AN1066" s="78"/>
      <c r="AO1066" s="78"/>
      <c r="AP1066" s="78"/>
      <c r="AQ1066" s="78"/>
      <c r="AR1066" s="78"/>
      <c r="AS1066" s="78"/>
      <c r="AT1066" s="78"/>
      <c r="AU1066" s="78"/>
      <c r="AV1066" s="78"/>
      <c r="AW1066" s="78"/>
      <c r="AX1066" s="78"/>
    </row>
    <row r="1067" spans="40:50" ht="12">
      <c r="AN1067" s="78"/>
      <c r="AO1067" s="78"/>
      <c r="AP1067" s="78"/>
      <c r="AQ1067" s="78"/>
      <c r="AR1067" s="78"/>
      <c r="AS1067" s="78"/>
      <c r="AT1067" s="78"/>
      <c r="AU1067" s="78"/>
      <c r="AV1067" s="78"/>
      <c r="AW1067" s="78"/>
      <c r="AX1067" s="78"/>
    </row>
    <row r="1068" spans="40:50" ht="12">
      <c r="AN1068" s="78"/>
      <c r="AO1068" s="78"/>
      <c r="AP1068" s="78"/>
      <c r="AQ1068" s="78"/>
      <c r="AR1068" s="78"/>
      <c r="AS1068" s="78"/>
      <c r="AT1068" s="78"/>
      <c r="AU1068" s="78"/>
      <c r="AV1068" s="78"/>
      <c r="AW1068" s="78"/>
      <c r="AX1068" s="78"/>
    </row>
    <row r="1069" spans="40:50" ht="12">
      <c r="AN1069" s="78"/>
      <c r="AO1069" s="78"/>
      <c r="AP1069" s="78"/>
      <c r="AQ1069" s="78"/>
      <c r="AR1069" s="78"/>
      <c r="AS1069" s="78"/>
      <c r="AT1069" s="78"/>
      <c r="AU1069" s="78"/>
      <c r="AV1069" s="78"/>
      <c r="AW1069" s="78"/>
      <c r="AX1069" s="78"/>
    </row>
    <row r="1070" spans="40:50" ht="12">
      <c r="AN1070" s="78"/>
      <c r="AO1070" s="78"/>
      <c r="AP1070" s="78"/>
      <c r="AQ1070" s="78"/>
      <c r="AR1070" s="78"/>
      <c r="AS1070" s="78"/>
      <c r="AT1070" s="78"/>
      <c r="AU1070" s="78"/>
      <c r="AV1070" s="78"/>
      <c r="AW1070" s="78"/>
      <c r="AX1070" s="78"/>
    </row>
    <row r="1071" spans="40:50" ht="12">
      <c r="AN1071" s="78"/>
      <c r="AO1071" s="78"/>
      <c r="AP1071" s="78"/>
      <c r="AQ1071" s="78"/>
      <c r="AR1071" s="78"/>
      <c r="AS1071" s="78"/>
      <c r="AT1071" s="78"/>
      <c r="AU1071" s="78"/>
      <c r="AV1071" s="78"/>
      <c r="AW1071" s="78"/>
      <c r="AX1071" s="78"/>
    </row>
    <row r="1072" spans="40:50" ht="12">
      <c r="AN1072" s="78"/>
      <c r="AO1072" s="78"/>
      <c r="AP1072" s="78"/>
      <c r="AQ1072" s="78"/>
      <c r="AR1072" s="78"/>
      <c r="AS1072" s="78"/>
      <c r="AT1072" s="78"/>
      <c r="AU1072" s="78"/>
      <c r="AV1072" s="78"/>
      <c r="AW1072" s="78"/>
      <c r="AX1072" s="78"/>
    </row>
    <row r="1073" spans="40:50" ht="12">
      <c r="AN1073" s="78"/>
      <c r="AO1073" s="78"/>
      <c r="AP1073" s="78"/>
      <c r="AQ1073" s="78"/>
      <c r="AR1073" s="78"/>
      <c r="AS1073" s="78"/>
      <c r="AT1073" s="78"/>
      <c r="AU1073" s="78"/>
      <c r="AV1073" s="78"/>
      <c r="AW1073" s="78"/>
      <c r="AX1073" s="78"/>
    </row>
    <row r="1074" spans="40:50" ht="12">
      <c r="AN1074" s="78"/>
      <c r="AO1074" s="78"/>
      <c r="AP1074" s="78"/>
      <c r="AQ1074" s="78"/>
      <c r="AR1074" s="78"/>
      <c r="AS1074" s="78"/>
      <c r="AT1074" s="78"/>
      <c r="AU1074" s="78"/>
      <c r="AV1074" s="78"/>
      <c r="AW1074" s="78"/>
      <c r="AX1074" s="78"/>
    </row>
    <row r="1075" spans="40:50" ht="12">
      <c r="AN1075" s="78"/>
      <c r="AO1075" s="78"/>
      <c r="AP1075" s="78"/>
      <c r="AQ1075" s="78"/>
      <c r="AR1075" s="78"/>
      <c r="AS1075" s="78"/>
      <c r="AT1075" s="78"/>
      <c r="AU1075" s="78"/>
      <c r="AV1075" s="78"/>
      <c r="AW1075" s="78"/>
      <c r="AX1075" s="78"/>
    </row>
    <row r="1076" spans="40:50" ht="12">
      <c r="AN1076" s="78"/>
      <c r="AO1076" s="78"/>
      <c r="AP1076" s="78"/>
      <c r="AQ1076" s="78"/>
      <c r="AR1076" s="78"/>
      <c r="AS1076" s="78"/>
      <c r="AT1076" s="78"/>
      <c r="AU1076" s="78"/>
      <c r="AV1076" s="78"/>
      <c r="AW1076" s="78"/>
      <c r="AX1076" s="78"/>
    </row>
    <row r="1077" spans="40:50" ht="12">
      <c r="AN1077" s="78"/>
      <c r="AO1077" s="78"/>
      <c r="AP1077" s="78"/>
      <c r="AQ1077" s="78"/>
      <c r="AR1077" s="78"/>
      <c r="AS1077" s="78"/>
      <c r="AT1077" s="78"/>
      <c r="AU1077" s="78"/>
      <c r="AV1077" s="78"/>
      <c r="AW1077" s="78"/>
      <c r="AX1077" s="78"/>
    </row>
    <row r="1078" spans="40:50" ht="12">
      <c r="AN1078" s="78"/>
      <c r="AO1078" s="78"/>
      <c r="AP1078" s="78"/>
      <c r="AQ1078" s="78"/>
      <c r="AR1078" s="78"/>
      <c r="AS1078" s="78"/>
      <c r="AT1078" s="78"/>
      <c r="AU1078" s="78"/>
      <c r="AV1078" s="78"/>
      <c r="AW1078" s="78"/>
      <c r="AX1078" s="78"/>
    </row>
    <row r="1079" spans="40:50" ht="12">
      <c r="AN1079" s="78"/>
      <c r="AO1079" s="78"/>
      <c r="AP1079" s="78"/>
      <c r="AQ1079" s="78"/>
      <c r="AR1079" s="78"/>
      <c r="AS1079" s="78"/>
      <c r="AT1079" s="78"/>
      <c r="AU1079" s="78"/>
      <c r="AV1079" s="78"/>
      <c r="AW1079" s="78"/>
      <c r="AX1079" s="78"/>
    </row>
    <row r="1080" spans="40:50" ht="12">
      <c r="AN1080" s="78"/>
      <c r="AO1080" s="78"/>
      <c r="AP1080" s="78"/>
      <c r="AQ1080" s="78"/>
      <c r="AR1080" s="78"/>
      <c r="AS1080" s="78"/>
      <c r="AT1080" s="78"/>
      <c r="AU1080" s="78"/>
      <c r="AV1080" s="78"/>
      <c r="AW1080" s="78"/>
      <c r="AX1080" s="78"/>
    </row>
    <row r="1081" spans="40:50" ht="12">
      <c r="AN1081" s="78"/>
      <c r="AO1081" s="78"/>
      <c r="AP1081" s="78"/>
      <c r="AQ1081" s="78"/>
      <c r="AR1081" s="78"/>
      <c r="AS1081" s="78"/>
      <c r="AT1081" s="78"/>
      <c r="AU1081" s="78"/>
      <c r="AV1081" s="78"/>
      <c r="AW1081" s="78"/>
      <c r="AX1081" s="78"/>
    </row>
    <row r="1082" spans="40:50" ht="12">
      <c r="AN1082" s="78"/>
      <c r="AO1082" s="78"/>
      <c r="AP1082" s="78"/>
      <c r="AQ1082" s="78"/>
      <c r="AR1082" s="78"/>
      <c r="AS1082" s="78"/>
      <c r="AT1082" s="78"/>
      <c r="AU1082" s="78"/>
      <c r="AV1082" s="78"/>
      <c r="AW1082" s="78"/>
      <c r="AX1082" s="78"/>
    </row>
    <row r="1083" spans="40:50" ht="12">
      <c r="AN1083" s="78"/>
      <c r="AO1083" s="78"/>
      <c r="AP1083" s="78"/>
      <c r="AQ1083" s="78"/>
      <c r="AR1083" s="78"/>
      <c r="AS1083" s="78"/>
      <c r="AT1083" s="78"/>
      <c r="AU1083" s="78"/>
      <c r="AV1083" s="78"/>
      <c r="AW1083" s="78"/>
      <c r="AX1083" s="78"/>
    </row>
    <row r="1084" spans="40:50" ht="12">
      <c r="AN1084" s="78"/>
      <c r="AO1084" s="78"/>
      <c r="AP1084" s="78"/>
      <c r="AQ1084" s="78"/>
      <c r="AR1084" s="78"/>
      <c r="AS1084" s="78"/>
      <c r="AT1084" s="78"/>
      <c r="AU1084" s="78"/>
      <c r="AV1084" s="78"/>
      <c r="AW1084" s="78"/>
      <c r="AX1084" s="78"/>
    </row>
    <row r="1085" spans="40:50" ht="12">
      <c r="AN1085" s="78"/>
      <c r="AO1085" s="78"/>
      <c r="AP1085" s="78"/>
      <c r="AQ1085" s="78"/>
      <c r="AR1085" s="78"/>
      <c r="AS1085" s="78"/>
      <c r="AT1085" s="78"/>
      <c r="AU1085" s="78"/>
      <c r="AV1085" s="78"/>
      <c r="AW1085" s="78"/>
      <c r="AX1085" s="78"/>
    </row>
    <row r="1086" spans="40:50" ht="12">
      <c r="AN1086" s="78"/>
      <c r="AO1086" s="78"/>
      <c r="AP1086" s="78"/>
      <c r="AQ1086" s="78"/>
      <c r="AR1086" s="78"/>
      <c r="AS1086" s="78"/>
      <c r="AT1086" s="78"/>
      <c r="AU1086" s="78"/>
      <c r="AV1086" s="78"/>
      <c r="AW1086" s="78"/>
      <c r="AX1086" s="78"/>
    </row>
    <row r="1087" spans="40:50" ht="12">
      <c r="AN1087" s="78"/>
      <c r="AO1087" s="78"/>
      <c r="AP1087" s="78"/>
      <c r="AQ1087" s="78"/>
      <c r="AR1087" s="78"/>
      <c r="AS1087" s="78"/>
      <c r="AT1087" s="78"/>
      <c r="AU1087" s="78"/>
      <c r="AV1087" s="78"/>
      <c r="AW1087" s="78"/>
      <c r="AX1087" s="78"/>
    </row>
    <row r="1088" spans="40:50" ht="12">
      <c r="AN1088" s="78"/>
      <c r="AO1088" s="78"/>
      <c r="AP1088" s="78"/>
      <c r="AQ1088" s="78"/>
      <c r="AR1088" s="78"/>
      <c r="AS1088" s="78"/>
      <c r="AT1088" s="78"/>
      <c r="AU1088" s="78"/>
      <c r="AV1088" s="78"/>
      <c r="AW1088" s="78"/>
      <c r="AX1088" s="78"/>
    </row>
    <row r="1089" spans="40:50" ht="12">
      <c r="AN1089" s="78"/>
      <c r="AO1089" s="78"/>
      <c r="AP1089" s="78"/>
      <c r="AQ1089" s="78"/>
      <c r="AR1089" s="78"/>
      <c r="AS1089" s="78"/>
      <c r="AT1089" s="78"/>
      <c r="AU1089" s="78"/>
      <c r="AV1089" s="78"/>
      <c r="AW1089" s="78"/>
      <c r="AX1089" s="78"/>
    </row>
    <row r="1090" spans="40:50" ht="12">
      <c r="AN1090" s="78"/>
      <c r="AO1090" s="78"/>
      <c r="AP1090" s="78"/>
      <c r="AQ1090" s="78"/>
      <c r="AR1090" s="78"/>
      <c r="AS1090" s="78"/>
      <c r="AT1090" s="78"/>
      <c r="AU1090" s="78"/>
      <c r="AV1090" s="78"/>
      <c r="AW1090" s="78"/>
      <c r="AX1090" s="78"/>
    </row>
    <row r="1091" spans="40:50" ht="12">
      <c r="AN1091" s="78"/>
      <c r="AO1091" s="78"/>
      <c r="AP1091" s="78"/>
      <c r="AQ1091" s="78"/>
      <c r="AR1091" s="78"/>
      <c r="AS1091" s="78"/>
      <c r="AT1091" s="78"/>
      <c r="AU1091" s="78"/>
      <c r="AV1091" s="78"/>
      <c r="AW1091" s="78"/>
      <c r="AX1091" s="78"/>
    </row>
    <row r="1092" spans="40:50" ht="12">
      <c r="AN1092" s="78"/>
      <c r="AO1092" s="78"/>
      <c r="AP1092" s="78"/>
      <c r="AQ1092" s="78"/>
      <c r="AR1092" s="78"/>
      <c r="AS1092" s="78"/>
      <c r="AT1092" s="78"/>
      <c r="AU1092" s="78"/>
      <c r="AV1092" s="78"/>
      <c r="AW1092" s="78"/>
      <c r="AX1092" s="78"/>
    </row>
    <row r="1093" spans="40:50" ht="12">
      <c r="AN1093" s="78"/>
      <c r="AO1093" s="78"/>
      <c r="AP1093" s="78"/>
      <c r="AQ1093" s="78"/>
      <c r="AR1093" s="78"/>
      <c r="AS1093" s="78"/>
      <c r="AT1093" s="78"/>
      <c r="AU1093" s="78"/>
      <c r="AV1093" s="78"/>
      <c r="AW1093" s="78"/>
      <c r="AX1093" s="78"/>
    </row>
    <row r="1094" spans="40:50" ht="12">
      <c r="AN1094" s="78"/>
      <c r="AO1094" s="78"/>
      <c r="AP1094" s="78"/>
      <c r="AQ1094" s="78"/>
      <c r="AR1094" s="78"/>
      <c r="AS1094" s="78"/>
      <c r="AT1094" s="78"/>
      <c r="AU1094" s="78"/>
      <c r="AV1094" s="78"/>
      <c r="AW1094" s="78"/>
      <c r="AX1094" s="78"/>
    </row>
    <row r="1095" spans="40:50" ht="12">
      <c r="AN1095" s="78"/>
      <c r="AO1095" s="78"/>
      <c r="AP1095" s="78"/>
      <c r="AQ1095" s="78"/>
      <c r="AR1095" s="78"/>
      <c r="AS1095" s="78"/>
      <c r="AT1095" s="78"/>
      <c r="AU1095" s="78"/>
      <c r="AV1095" s="78"/>
      <c r="AW1095" s="78"/>
      <c r="AX1095" s="78"/>
    </row>
    <row r="1096" spans="40:50" ht="12">
      <c r="AN1096" s="78"/>
      <c r="AO1096" s="78"/>
      <c r="AP1096" s="78"/>
      <c r="AQ1096" s="78"/>
      <c r="AR1096" s="78"/>
      <c r="AS1096" s="78"/>
      <c r="AT1096" s="78"/>
      <c r="AU1096" s="78"/>
      <c r="AV1096" s="78"/>
      <c r="AW1096" s="78"/>
      <c r="AX1096" s="78"/>
    </row>
    <row r="1097" spans="40:50" ht="12">
      <c r="AN1097" s="78"/>
      <c r="AO1097" s="78"/>
      <c r="AP1097" s="78"/>
      <c r="AQ1097" s="78"/>
      <c r="AR1097" s="78"/>
      <c r="AS1097" s="78"/>
      <c r="AT1097" s="78"/>
      <c r="AU1097" s="78"/>
      <c r="AV1097" s="78"/>
      <c r="AW1097" s="78"/>
      <c r="AX1097" s="78"/>
    </row>
    <row r="1098" spans="40:50" ht="12">
      <c r="AN1098" s="78"/>
      <c r="AO1098" s="78"/>
      <c r="AP1098" s="78"/>
      <c r="AQ1098" s="78"/>
      <c r="AR1098" s="78"/>
      <c r="AS1098" s="78"/>
      <c r="AT1098" s="78"/>
      <c r="AU1098" s="78"/>
      <c r="AV1098" s="78"/>
      <c r="AW1098" s="78"/>
      <c r="AX1098" s="78"/>
    </row>
    <row r="1099" spans="40:50" ht="12">
      <c r="AN1099" s="78"/>
      <c r="AO1099" s="78"/>
      <c r="AP1099" s="78"/>
      <c r="AQ1099" s="78"/>
      <c r="AR1099" s="78"/>
      <c r="AS1099" s="78"/>
      <c r="AT1099" s="78"/>
      <c r="AU1099" s="78"/>
      <c r="AV1099" s="78"/>
      <c r="AW1099" s="78"/>
      <c r="AX1099" s="78"/>
    </row>
    <row r="1100" spans="40:50" ht="12">
      <c r="AN1100" s="78"/>
      <c r="AO1100" s="78"/>
      <c r="AP1100" s="78"/>
      <c r="AQ1100" s="78"/>
      <c r="AR1100" s="78"/>
      <c r="AS1100" s="78"/>
      <c r="AT1100" s="78"/>
      <c r="AU1100" s="78"/>
      <c r="AV1100" s="78"/>
      <c r="AW1100" s="78"/>
      <c r="AX1100" s="78"/>
    </row>
    <row r="1101" spans="40:50" ht="12">
      <c r="AN1101" s="78"/>
      <c r="AO1101" s="78"/>
      <c r="AP1101" s="78"/>
      <c r="AQ1101" s="78"/>
      <c r="AR1101" s="78"/>
      <c r="AS1101" s="78"/>
      <c r="AT1101" s="78"/>
      <c r="AU1101" s="78"/>
      <c r="AV1101" s="78"/>
      <c r="AW1101" s="78"/>
      <c r="AX1101" s="78"/>
    </row>
    <row r="1102" spans="40:50" ht="12">
      <c r="AN1102" s="78"/>
      <c r="AO1102" s="78"/>
      <c r="AP1102" s="78"/>
      <c r="AQ1102" s="78"/>
      <c r="AR1102" s="78"/>
      <c r="AS1102" s="78"/>
      <c r="AT1102" s="78"/>
      <c r="AU1102" s="78"/>
      <c r="AV1102" s="78"/>
      <c r="AW1102" s="78"/>
      <c r="AX1102" s="78"/>
    </row>
    <row r="1103" spans="40:50" ht="12">
      <c r="AN1103" s="78"/>
      <c r="AO1103" s="78"/>
      <c r="AP1103" s="78"/>
      <c r="AQ1103" s="78"/>
      <c r="AR1103" s="78"/>
      <c r="AS1103" s="78"/>
      <c r="AT1103" s="78"/>
      <c r="AU1103" s="78"/>
      <c r="AV1103" s="78"/>
      <c r="AW1103" s="78"/>
      <c r="AX1103" s="78"/>
    </row>
    <row r="1104" spans="40:50" ht="12">
      <c r="AN1104" s="78"/>
      <c r="AO1104" s="78"/>
      <c r="AP1104" s="78"/>
      <c r="AQ1104" s="78"/>
      <c r="AR1104" s="78"/>
      <c r="AS1104" s="78"/>
      <c r="AT1104" s="78"/>
      <c r="AU1104" s="78"/>
      <c r="AV1104" s="78"/>
      <c r="AW1104" s="78"/>
      <c r="AX1104" s="78"/>
    </row>
    <row r="1105" spans="40:50" ht="12">
      <c r="AN1105" s="78"/>
      <c r="AO1105" s="78"/>
      <c r="AP1105" s="78"/>
      <c r="AQ1105" s="78"/>
      <c r="AR1105" s="78"/>
      <c r="AS1105" s="78"/>
      <c r="AT1105" s="78"/>
      <c r="AU1105" s="78"/>
      <c r="AV1105" s="78"/>
      <c r="AW1105" s="78"/>
      <c r="AX1105" s="78"/>
    </row>
    <row r="1106" spans="40:50" ht="12">
      <c r="AN1106" s="78"/>
      <c r="AO1106" s="78"/>
      <c r="AP1106" s="78"/>
      <c r="AQ1106" s="78"/>
      <c r="AR1106" s="78"/>
      <c r="AS1106" s="78"/>
      <c r="AT1106" s="78"/>
      <c r="AU1106" s="78"/>
      <c r="AV1106" s="78"/>
      <c r="AW1106" s="78"/>
      <c r="AX1106" s="78"/>
    </row>
    <row r="1107" spans="40:50" ht="12">
      <c r="AN1107" s="78"/>
      <c r="AO1107" s="78"/>
      <c r="AP1107" s="78"/>
      <c r="AQ1107" s="78"/>
      <c r="AR1107" s="78"/>
      <c r="AS1107" s="78"/>
      <c r="AT1107" s="78"/>
      <c r="AU1107" s="78"/>
      <c r="AV1107" s="78"/>
      <c r="AW1107" s="78"/>
      <c r="AX1107" s="78"/>
    </row>
    <row r="1108" spans="40:50" ht="12">
      <c r="AN1108" s="78"/>
      <c r="AO1108" s="78"/>
      <c r="AP1108" s="78"/>
      <c r="AQ1108" s="78"/>
      <c r="AR1108" s="78"/>
      <c r="AS1108" s="78"/>
      <c r="AT1108" s="78"/>
      <c r="AU1108" s="78"/>
      <c r="AV1108" s="78"/>
      <c r="AW1108" s="78"/>
      <c r="AX1108" s="78"/>
    </row>
    <row r="1109" spans="40:50" ht="12">
      <c r="AN1109" s="78"/>
      <c r="AO1109" s="78"/>
      <c r="AP1109" s="78"/>
      <c r="AQ1109" s="78"/>
      <c r="AR1109" s="78"/>
      <c r="AS1109" s="78"/>
      <c r="AT1109" s="78"/>
      <c r="AU1109" s="78"/>
      <c r="AV1109" s="78"/>
      <c r="AW1109" s="78"/>
      <c r="AX1109" s="78"/>
    </row>
    <row r="1110" spans="40:50" ht="12">
      <c r="AN1110" s="78"/>
      <c r="AO1110" s="78"/>
      <c r="AP1110" s="78"/>
      <c r="AQ1110" s="78"/>
      <c r="AR1110" s="78"/>
      <c r="AS1110" s="78"/>
      <c r="AT1110" s="78"/>
      <c r="AU1110" s="78"/>
      <c r="AV1110" s="78"/>
      <c r="AW1110" s="78"/>
      <c r="AX1110" s="78"/>
    </row>
    <row r="1111" spans="40:50" ht="12">
      <c r="AN1111" s="78"/>
      <c r="AO1111" s="78"/>
      <c r="AP1111" s="78"/>
      <c r="AQ1111" s="78"/>
      <c r="AR1111" s="78"/>
      <c r="AS1111" s="78"/>
      <c r="AT1111" s="78"/>
      <c r="AU1111" s="78"/>
      <c r="AV1111" s="78"/>
      <c r="AW1111" s="78"/>
      <c r="AX1111" s="78"/>
    </row>
    <row r="1112" spans="40:50" ht="12">
      <c r="AN1112" s="78"/>
      <c r="AO1112" s="78"/>
      <c r="AP1112" s="78"/>
      <c r="AQ1112" s="78"/>
      <c r="AR1112" s="78"/>
      <c r="AS1112" s="78"/>
      <c r="AT1112" s="78"/>
      <c r="AU1112" s="78"/>
      <c r="AV1112" s="78"/>
      <c r="AW1112" s="78"/>
      <c r="AX1112" s="78"/>
    </row>
    <row r="1113" spans="40:50" ht="12">
      <c r="AN1113" s="78"/>
      <c r="AO1113" s="78"/>
      <c r="AP1113" s="78"/>
      <c r="AQ1113" s="78"/>
      <c r="AR1113" s="78"/>
      <c r="AS1113" s="78"/>
      <c r="AT1113" s="78"/>
      <c r="AU1113" s="78"/>
      <c r="AV1113" s="78"/>
      <c r="AW1113" s="78"/>
      <c r="AX1113" s="78"/>
    </row>
    <row r="1114" spans="40:50" ht="12">
      <c r="AN1114" s="78"/>
      <c r="AO1114" s="78"/>
      <c r="AP1114" s="78"/>
      <c r="AQ1114" s="78"/>
      <c r="AR1114" s="78"/>
      <c r="AS1114" s="78"/>
      <c r="AT1114" s="78"/>
      <c r="AU1114" s="78"/>
      <c r="AV1114" s="78"/>
      <c r="AW1114" s="78"/>
      <c r="AX1114" s="78"/>
    </row>
    <row r="1115" spans="40:50" ht="12">
      <c r="AN1115" s="78"/>
      <c r="AO1115" s="78"/>
      <c r="AP1115" s="78"/>
      <c r="AQ1115" s="78"/>
      <c r="AR1115" s="78"/>
      <c r="AS1115" s="78"/>
      <c r="AT1115" s="78"/>
      <c r="AU1115" s="78"/>
      <c r="AV1115" s="78"/>
      <c r="AW1115" s="78"/>
      <c r="AX1115" s="78"/>
    </row>
    <row r="1116" spans="40:50" ht="12">
      <c r="AN1116" s="78"/>
      <c r="AO1116" s="78"/>
      <c r="AP1116" s="78"/>
      <c r="AQ1116" s="78"/>
      <c r="AR1116" s="78"/>
      <c r="AS1116" s="78"/>
      <c r="AT1116" s="78"/>
      <c r="AU1116" s="78"/>
      <c r="AV1116" s="78"/>
      <c r="AW1116" s="78"/>
      <c r="AX1116" s="78"/>
    </row>
    <row r="1117" spans="40:50" ht="12">
      <c r="AN1117" s="78"/>
      <c r="AO1117" s="78"/>
      <c r="AP1117" s="78"/>
      <c r="AQ1117" s="78"/>
      <c r="AR1117" s="78"/>
      <c r="AS1117" s="78"/>
      <c r="AT1117" s="78"/>
      <c r="AU1117" s="78"/>
      <c r="AV1117" s="78"/>
      <c r="AW1117" s="78"/>
      <c r="AX1117" s="78"/>
    </row>
    <row r="1118" spans="40:50" ht="12">
      <c r="AN1118" s="78"/>
      <c r="AO1118" s="78"/>
      <c r="AP1118" s="78"/>
      <c r="AQ1118" s="78"/>
      <c r="AR1118" s="78"/>
      <c r="AS1118" s="78"/>
      <c r="AT1118" s="78"/>
      <c r="AU1118" s="78"/>
      <c r="AV1118" s="78"/>
      <c r="AW1118" s="78"/>
      <c r="AX1118" s="78"/>
    </row>
    <row r="1119" spans="40:50" ht="12">
      <c r="AN1119" s="78"/>
      <c r="AO1119" s="78"/>
      <c r="AP1119" s="78"/>
      <c r="AQ1119" s="78"/>
      <c r="AR1119" s="78"/>
      <c r="AS1119" s="78"/>
      <c r="AT1119" s="78"/>
      <c r="AU1119" s="78"/>
      <c r="AV1119" s="78"/>
      <c r="AW1119" s="78"/>
      <c r="AX1119" s="78"/>
    </row>
    <row r="1120" spans="40:50" ht="12">
      <c r="AN1120" s="78"/>
      <c r="AO1120" s="78"/>
      <c r="AP1120" s="78"/>
      <c r="AQ1120" s="78"/>
      <c r="AR1120" s="78"/>
      <c r="AS1120" s="78"/>
      <c r="AT1120" s="78"/>
      <c r="AU1120" s="78"/>
      <c r="AV1120" s="78"/>
      <c r="AW1120" s="78"/>
      <c r="AX1120" s="78"/>
    </row>
    <row r="1121" spans="40:50" ht="12">
      <c r="AN1121" s="78"/>
      <c r="AO1121" s="78"/>
      <c r="AP1121" s="78"/>
      <c r="AQ1121" s="78"/>
      <c r="AR1121" s="78"/>
      <c r="AS1121" s="78"/>
      <c r="AT1121" s="78"/>
      <c r="AU1121" s="78"/>
      <c r="AV1121" s="78"/>
      <c r="AW1121" s="78"/>
      <c r="AX1121" s="78"/>
    </row>
    <row r="1122" spans="40:50" ht="12">
      <c r="AN1122" s="78"/>
      <c r="AO1122" s="78"/>
      <c r="AP1122" s="78"/>
      <c r="AQ1122" s="78"/>
      <c r="AR1122" s="78"/>
      <c r="AS1122" s="78"/>
      <c r="AT1122" s="78"/>
      <c r="AU1122" s="78"/>
      <c r="AV1122" s="78"/>
      <c r="AW1122" s="78"/>
      <c r="AX1122" s="78"/>
    </row>
    <row r="1123" spans="40:50" ht="12">
      <c r="AN1123" s="78"/>
      <c r="AO1123" s="78"/>
      <c r="AP1123" s="78"/>
      <c r="AQ1123" s="78"/>
      <c r="AR1123" s="78"/>
      <c r="AS1123" s="78"/>
      <c r="AT1123" s="78"/>
      <c r="AU1123" s="78"/>
      <c r="AV1123" s="78"/>
      <c r="AW1123" s="78"/>
      <c r="AX1123" s="78"/>
    </row>
    <row r="1124" spans="40:50" ht="12">
      <c r="AN1124" s="78"/>
      <c r="AO1124" s="78"/>
      <c r="AP1124" s="78"/>
      <c r="AQ1124" s="78"/>
      <c r="AR1124" s="78"/>
      <c r="AS1124" s="78"/>
      <c r="AT1124" s="78"/>
      <c r="AU1124" s="78"/>
      <c r="AV1124" s="78"/>
      <c r="AW1124" s="78"/>
      <c r="AX1124" s="78"/>
    </row>
    <row r="1125" spans="40:50" ht="12">
      <c r="AN1125" s="78"/>
      <c r="AO1125" s="78"/>
      <c r="AP1125" s="78"/>
      <c r="AQ1125" s="78"/>
      <c r="AR1125" s="78"/>
      <c r="AS1125" s="78"/>
      <c r="AT1125" s="78"/>
      <c r="AU1125" s="78"/>
      <c r="AV1125" s="78"/>
      <c r="AW1125" s="78"/>
      <c r="AX1125" s="78"/>
    </row>
    <row r="1126" spans="40:50" ht="12">
      <c r="AN1126" s="78"/>
      <c r="AO1126" s="78"/>
      <c r="AP1126" s="78"/>
      <c r="AQ1126" s="78"/>
      <c r="AR1126" s="78"/>
      <c r="AS1126" s="78"/>
      <c r="AT1126" s="78"/>
      <c r="AU1126" s="78"/>
      <c r="AV1126" s="78"/>
      <c r="AW1126" s="78"/>
      <c r="AX1126" s="78"/>
    </row>
    <row r="1127" spans="40:50" ht="12">
      <c r="AN1127" s="78"/>
      <c r="AO1127" s="78"/>
      <c r="AP1127" s="78"/>
      <c r="AQ1127" s="78"/>
      <c r="AR1127" s="78"/>
      <c r="AS1127" s="78"/>
      <c r="AT1127" s="78"/>
      <c r="AU1127" s="78"/>
      <c r="AV1127" s="78"/>
      <c r="AW1127" s="78"/>
      <c r="AX1127" s="78"/>
    </row>
    <row r="1128" spans="40:50" ht="12">
      <c r="AN1128" s="78"/>
      <c r="AO1128" s="78"/>
      <c r="AP1128" s="78"/>
      <c r="AQ1128" s="78"/>
      <c r="AR1128" s="78"/>
      <c r="AS1128" s="78"/>
      <c r="AT1128" s="78"/>
      <c r="AU1128" s="78"/>
      <c r="AV1128" s="78"/>
      <c r="AW1128" s="78"/>
      <c r="AX1128" s="78"/>
    </row>
    <row r="1129" spans="40:50" ht="12">
      <c r="AN1129" s="78"/>
      <c r="AO1129" s="78"/>
      <c r="AP1129" s="78"/>
      <c r="AQ1129" s="78"/>
      <c r="AR1129" s="78"/>
      <c r="AS1129" s="78"/>
      <c r="AT1129" s="78"/>
      <c r="AU1129" s="78"/>
      <c r="AV1129" s="78"/>
      <c r="AW1129" s="78"/>
      <c r="AX1129" s="78"/>
    </row>
    <row r="1130" spans="40:50" ht="12">
      <c r="AN1130" s="78"/>
      <c r="AO1130" s="78"/>
      <c r="AP1130" s="78"/>
      <c r="AQ1130" s="78"/>
      <c r="AR1130" s="78"/>
      <c r="AS1130" s="78"/>
      <c r="AT1130" s="78"/>
      <c r="AU1130" s="78"/>
      <c r="AV1130" s="78"/>
      <c r="AW1130" s="78"/>
      <c r="AX1130" s="78"/>
    </row>
    <row r="1131" spans="40:50" ht="12">
      <c r="AN1131" s="78"/>
      <c r="AO1131" s="78"/>
      <c r="AP1131" s="78"/>
      <c r="AQ1131" s="78"/>
      <c r="AR1131" s="78"/>
      <c r="AS1131" s="78"/>
      <c r="AT1131" s="78"/>
      <c r="AU1131" s="78"/>
      <c r="AV1131" s="78"/>
      <c r="AW1131" s="78"/>
      <c r="AX1131" s="78"/>
    </row>
    <row r="1132" spans="40:50" ht="12">
      <c r="AN1132" s="78"/>
      <c r="AO1132" s="78"/>
      <c r="AP1132" s="78"/>
      <c r="AQ1132" s="78"/>
      <c r="AR1132" s="78"/>
      <c r="AS1132" s="78"/>
      <c r="AT1132" s="78"/>
      <c r="AU1132" s="78"/>
      <c r="AV1132" s="78"/>
      <c r="AW1132" s="78"/>
      <c r="AX1132" s="78"/>
    </row>
    <row r="1133" spans="40:50" ht="12">
      <c r="AN1133" s="78"/>
      <c r="AO1133" s="78"/>
      <c r="AP1133" s="78"/>
      <c r="AQ1133" s="78"/>
      <c r="AR1133" s="78"/>
      <c r="AS1133" s="78"/>
      <c r="AT1133" s="78"/>
      <c r="AU1133" s="78"/>
      <c r="AV1133" s="78"/>
      <c r="AW1133" s="78"/>
      <c r="AX1133" s="78"/>
    </row>
    <row r="1134" spans="40:50" ht="12">
      <c r="AN1134" s="78"/>
      <c r="AO1134" s="78"/>
      <c r="AP1134" s="78"/>
      <c r="AQ1134" s="78"/>
      <c r="AR1134" s="78"/>
      <c r="AS1134" s="78"/>
      <c r="AT1134" s="78"/>
      <c r="AU1134" s="78"/>
      <c r="AV1134" s="78"/>
      <c r="AW1134" s="78"/>
      <c r="AX1134" s="78"/>
    </row>
    <row r="1135" spans="40:50" ht="12">
      <c r="AN1135" s="78"/>
      <c r="AO1135" s="78"/>
      <c r="AP1135" s="78"/>
      <c r="AQ1135" s="78"/>
      <c r="AR1135" s="78"/>
      <c r="AS1135" s="78"/>
      <c r="AT1135" s="78"/>
      <c r="AU1135" s="78"/>
      <c r="AV1135" s="78"/>
      <c r="AW1135" s="78"/>
      <c r="AX1135" s="78"/>
    </row>
    <row r="1136" spans="40:50" ht="12">
      <c r="AN1136" s="78"/>
      <c r="AO1136" s="78"/>
      <c r="AP1136" s="78"/>
      <c r="AQ1136" s="78"/>
      <c r="AR1136" s="78"/>
      <c r="AS1136" s="78"/>
      <c r="AT1136" s="78"/>
      <c r="AU1136" s="78"/>
      <c r="AV1136" s="78"/>
      <c r="AW1136" s="78"/>
      <c r="AX1136" s="78"/>
    </row>
    <row r="1137" spans="40:50" ht="12">
      <c r="AN1137" s="78"/>
      <c r="AO1137" s="78"/>
      <c r="AP1137" s="78"/>
      <c r="AQ1137" s="78"/>
      <c r="AR1137" s="78"/>
      <c r="AS1137" s="78"/>
      <c r="AT1137" s="78"/>
      <c r="AU1137" s="78"/>
      <c r="AV1137" s="78"/>
      <c r="AW1137" s="78"/>
      <c r="AX1137" s="78"/>
    </row>
    <row r="1138" spans="40:50" ht="12">
      <c r="AN1138" s="78"/>
      <c r="AO1138" s="78"/>
      <c r="AP1138" s="78"/>
      <c r="AQ1138" s="78"/>
      <c r="AR1138" s="78"/>
      <c r="AS1138" s="78"/>
      <c r="AT1138" s="78"/>
      <c r="AU1138" s="78"/>
      <c r="AV1138" s="78"/>
      <c r="AW1138" s="78"/>
      <c r="AX1138" s="78"/>
    </row>
    <row r="1139" spans="40:50" ht="12">
      <c r="AN1139" s="78"/>
      <c r="AO1139" s="78"/>
      <c r="AP1139" s="78"/>
      <c r="AQ1139" s="78"/>
      <c r="AR1139" s="78"/>
      <c r="AS1139" s="78"/>
      <c r="AT1139" s="78"/>
      <c r="AU1139" s="78"/>
      <c r="AV1139" s="78"/>
      <c r="AW1139" s="78"/>
      <c r="AX1139" s="78"/>
    </row>
    <row r="1140" spans="40:50" ht="12">
      <c r="AN1140" s="78"/>
      <c r="AO1140" s="78"/>
      <c r="AP1140" s="78"/>
      <c r="AQ1140" s="78"/>
      <c r="AR1140" s="78"/>
      <c r="AS1140" s="78"/>
      <c r="AT1140" s="78"/>
      <c r="AU1140" s="78"/>
      <c r="AV1140" s="78"/>
      <c r="AW1140" s="78"/>
      <c r="AX1140" s="78"/>
    </row>
    <row r="1141" spans="40:50" ht="12">
      <c r="AN1141" s="78"/>
      <c r="AO1141" s="78"/>
      <c r="AP1141" s="78"/>
      <c r="AQ1141" s="78"/>
      <c r="AR1141" s="78"/>
      <c r="AS1141" s="78"/>
      <c r="AT1141" s="78"/>
      <c r="AU1141" s="78"/>
      <c r="AV1141" s="78"/>
      <c r="AW1141" s="78"/>
      <c r="AX1141" s="78"/>
    </row>
    <row r="1142" spans="40:50" ht="12">
      <c r="AN1142" s="78"/>
      <c r="AO1142" s="78"/>
      <c r="AP1142" s="78"/>
      <c r="AQ1142" s="78"/>
      <c r="AR1142" s="78"/>
      <c r="AS1142" s="78"/>
      <c r="AT1142" s="78"/>
      <c r="AU1142" s="78"/>
      <c r="AV1142" s="78"/>
      <c r="AW1142" s="78"/>
      <c r="AX1142" s="78"/>
    </row>
    <row r="1143" spans="40:50" ht="12">
      <c r="AN1143" s="78"/>
      <c r="AO1143" s="78"/>
      <c r="AP1143" s="78"/>
      <c r="AQ1143" s="78"/>
      <c r="AR1143" s="78"/>
      <c r="AS1143" s="78"/>
      <c r="AT1143" s="78"/>
      <c r="AU1143" s="78"/>
      <c r="AV1143" s="78"/>
      <c r="AW1143" s="78"/>
      <c r="AX1143" s="78"/>
    </row>
    <row r="1144" spans="40:50" ht="12">
      <c r="AN1144" s="78"/>
      <c r="AO1144" s="78"/>
      <c r="AP1144" s="78"/>
      <c r="AQ1144" s="78"/>
      <c r="AR1144" s="78"/>
      <c r="AS1144" s="78"/>
      <c r="AT1144" s="78"/>
      <c r="AU1144" s="78"/>
      <c r="AV1144" s="78"/>
      <c r="AW1144" s="78"/>
      <c r="AX1144" s="78"/>
    </row>
    <row r="1145" spans="40:50" ht="12">
      <c r="AN1145" s="78"/>
      <c r="AO1145" s="78"/>
      <c r="AP1145" s="78"/>
      <c r="AQ1145" s="78"/>
      <c r="AR1145" s="78"/>
      <c r="AS1145" s="78"/>
      <c r="AT1145" s="78"/>
      <c r="AU1145" s="78"/>
      <c r="AV1145" s="78"/>
      <c r="AW1145" s="78"/>
      <c r="AX1145" s="78"/>
    </row>
    <row r="1146" spans="40:50" ht="12">
      <c r="AN1146" s="78"/>
      <c r="AO1146" s="78"/>
      <c r="AP1146" s="78"/>
      <c r="AQ1146" s="78"/>
      <c r="AR1146" s="78"/>
      <c r="AS1146" s="78"/>
      <c r="AT1146" s="78"/>
      <c r="AU1146" s="78"/>
      <c r="AV1146" s="78"/>
      <c r="AW1146" s="78"/>
      <c r="AX1146" s="78"/>
    </row>
    <row r="1147" spans="40:50" ht="12">
      <c r="AN1147" s="78"/>
      <c r="AO1147" s="78"/>
      <c r="AP1147" s="78"/>
      <c r="AQ1147" s="78"/>
      <c r="AR1147" s="78"/>
      <c r="AS1147" s="78"/>
      <c r="AT1147" s="78"/>
      <c r="AU1147" s="78"/>
      <c r="AV1147" s="78"/>
      <c r="AW1147" s="78"/>
      <c r="AX1147" s="78"/>
    </row>
    <row r="1148" spans="40:50" ht="12">
      <c r="AN1148" s="78"/>
      <c r="AO1148" s="78"/>
      <c r="AP1148" s="78"/>
      <c r="AQ1148" s="78"/>
      <c r="AR1148" s="78"/>
      <c r="AS1148" s="78"/>
      <c r="AT1148" s="78"/>
      <c r="AU1148" s="78"/>
      <c r="AV1148" s="78"/>
      <c r="AW1148" s="78"/>
      <c r="AX1148" s="78"/>
    </row>
    <row r="1149" spans="40:50" ht="12">
      <c r="AN1149" s="78"/>
      <c r="AO1149" s="78"/>
      <c r="AP1149" s="78"/>
      <c r="AQ1149" s="78"/>
      <c r="AR1149" s="78"/>
      <c r="AS1149" s="78"/>
      <c r="AT1149" s="78"/>
      <c r="AU1149" s="78"/>
      <c r="AV1149" s="78"/>
      <c r="AW1149" s="78"/>
      <c r="AX1149" s="78"/>
    </row>
    <row r="1150" spans="40:50" ht="12">
      <c r="AN1150" s="78"/>
      <c r="AO1150" s="78"/>
      <c r="AP1150" s="78"/>
      <c r="AQ1150" s="78"/>
      <c r="AR1150" s="78"/>
      <c r="AS1150" s="78"/>
      <c r="AT1150" s="78"/>
      <c r="AU1150" s="78"/>
      <c r="AV1150" s="78"/>
      <c r="AW1150" s="78"/>
      <c r="AX1150" s="78"/>
    </row>
    <row r="1151" spans="40:50" ht="12">
      <c r="AN1151" s="78"/>
      <c r="AO1151" s="78"/>
      <c r="AP1151" s="78"/>
      <c r="AQ1151" s="78"/>
      <c r="AR1151" s="78"/>
      <c r="AS1151" s="78"/>
      <c r="AT1151" s="78"/>
      <c r="AU1151" s="78"/>
      <c r="AV1151" s="78"/>
      <c r="AW1151" s="78"/>
      <c r="AX1151" s="78"/>
    </row>
    <row r="1152" spans="40:50" ht="12">
      <c r="AN1152" s="78"/>
      <c r="AO1152" s="78"/>
      <c r="AP1152" s="78"/>
      <c r="AQ1152" s="78"/>
      <c r="AR1152" s="78"/>
      <c r="AS1152" s="78"/>
      <c r="AT1152" s="78"/>
      <c r="AU1152" s="78"/>
      <c r="AV1152" s="78"/>
      <c r="AW1152" s="78"/>
      <c r="AX1152" s="78"/>
    </row>
    <row r="1153" spans="40:50" ht="12">
      <c r="AN1153" s="78"/>
      <c r="AO1153" s="78"/>
      <c r="AP1153" s="78"/>
      <c r="AQ1153" s="78"/>
      <c r="AR1153" s="78"/>
      <c r="AS1153" s="78"/>
      <c r="AT1153" s="78"/>
      <c r="AU1153" s="78"/>
      <c r="AV1153" s="78"/>
      <c r="AW1153" s="78"/>
      <c r="AX1153" s="78"/>
    </row>
    <row r="1154" spans="40:50" ht="12">
      <c r="AN1154" s="78"/>
      <c r="AO1154" s="78"/>
      <c r="AP1154" s="78"/>
      <c r="AQ1154" s="78"/>
      <c r="AR1154" s="78"/>
      <c r="AS1154" s="78"/>
      <c r="AT1154" s="78"/>
      <c r="AU1154" s="78"/>
      <c r="AV1154" s="78"/>
      <c r="AW1154" s="78"/>
      <c r="AX1154" s="78"/>
    </row>
    <row r="1155" spans="40:50" ht="12">
      <c r="AN1155" s="78"/>
      <c r="AO1155" s="78"/>
      <c r="AP1155" s="78"/>
      <c r="AQ1155" s="78"/>
      <c r="AR1155" s="78"/>
      <c r="AS1155" s="78"/>
      <c r="AT1155" s="78"/>
      <c r="AU1155" s="78"/>
      <c r="AV1155" s="78"/>
      <c r="AW1155" s="78"/>
      <c r="AX1155" s="78"/>
    </row>
    <row r="1156" spans="40:50" ht="12">
      <c r="AN1156" s="78"/>
      <c r="AO1156" s="78"/>
      <c r="AP1156" s="78"/>
      <c r="AQ1156" s="78"/>
      <c r="AR1156" s="78"/>
      <c r="AS1156" s="78"/>
      <c r="AT1156" s="78"/>
      <c r="AU1156" s="78"/>
      <c r="AV1156" s="78"/>
      <c r="AW1156" s="78"/>
      <c r="AX1156" s="78"/>
    </row>
    <row r="1157" spans="40:50" ht="12">
      <c r="AN1157" s="78"/>
      <c r="AO1157" s="78"/>
      <c r="AP1157" s="78"/>
      <c r="AQ1157" s="78"/>
      <c r="AR1157" s="78"/>
      <c r="AS1157" s="78"/>
      <c r="AT1157" s="78"/>
      <c r="AU1157" s="78"/>
      <c r="AV1157" s="78"/>
      <c r="AW1157" s="78"/>
      <c r="AX1157" s="78"/>
    </row>
    <row r="1158" spans="40:50" ht="12">
      <c r="AN1158" s="78"/>
      <c r="AO1158" s="78"/>
      <c r="AP1158" s="78"/>
      <c r="AQ1158" s="78"/>
      <c r="AR1158" s="78"/>
      <c r="AS1158" s="78"/>
      <c r="AT1158" s="78"/>
      <c r="AU1158" s="78"/>
      <c r="AV1158" s="78"/>
      <c r="AW1158" s="78"/>
      <c r="AX1158" s="78"/>
    </row>
    <row r="1159" spans="40:50" ht="12">
      <c r="AN1159" s="78"/>
      <c r="AO1159" s="78"/>
      <c r="AP1159" s="78"/>
      <c r="AQ1159" s="78"/>
      <c r="AR1159" s="78"/>
      <c r="AS1159" s="78"/>
      <c r="AT1159" s="78"/>
      <c r="AU1159" s="78"/>
      <c r="AV1159" s="78"/>
      <c r="AW1159" s="78"/>
      <c r="AX1159" s="78"/>
    </row>
    <row r="1160" spans="40:50" ht="12">
      <c r="AN1160" s="78"/>
      <c r="AO1160" s="78"/>
      <c r="AP1160" s="78"/>
      <c r="AQ1160" s="78"/>
      <c r="AR1160" s="78"/>
      <c r="AS1160" s="78"/>
      <c r="AT1160" s="78"/>
      <c r="AU1160" s="78"/>
      <c r="AV1160" s="78"/>
      <c r="AW1160" s="78"/>
      <c r="AX1160" s="78"/>
    </row>
    <row r="1161" spans="40:50" ht="12">
      <c r="AN1161" s="78"/>
      <c r="AO1161" s="78"/>
      <c r="AP1161" s="78"/>
      <c r="AQ1161" s="78"/>
      <c r="AR1161" s="78"/>
      <c r="AS1161" s="78"/>
      <c r="AT1161" s="78"/>
      <c r="AU1161" s="78"/>
      <c r="AV1161" s="78"/>
      <c r="AW1161" s="78"/>
      <c r="AX1161" s="78"/>
    </row>
    <row r="1162" spans="40:50" ht="12">
      <c r="AN1162" s="78"/>
      <c r="AO1162" s="78"/>
      <c r="AP1162" s="78"/>
      <c r="AQ1162" s="78"/>
      <c r="AR1162" s="78"/>
      <c r="AS1162" s="78"/>
      <c r="AT1162" s="78"/>
      <c r="AU1162" s="78"/>
      <c r="AV1162" s="78"/>
      <c r="AW1162" s="78"/>
      <c r="AX1162" s="78"/>
    </row>
    <row r="1163" spans="40:50" ht="12">
      <c r="AN1163" s="78"/>
      <c r="AO1163" s="78"/>
      <c r="AP1163" s="78"/>
      <c r="AQ1163" s="78"/>
      <c r="AR1163" s="78"/>
      <c r="AS1163" s="78"/>
      <c r="AT1163" s="78"/>
      <c r="AU1163" s="78"/>
      <c r="AV1163" s="78"/>
      <c r="AW1163" s="78"/>
      <c r="AX1163" s="78"/>
    </row>
    <row r="1164" spans="40:50" ht="12">
      <c r="AN1164" s="78"/>
      <c r="AO1164" s="78"/>
      <c r="AP1164" s="78"/>
      <c r="AQ1164" s="78"/>
      <c r="AR1164" s="78"/>
      <c r="AS1164" s="78"/>
      <c r="AT1164" s="78"/>
      <c r="AU1164" s="78"/>
      <c r="AV1164" s="78"/>
      <c r="AW1164" s="78"/>
      <c r="AX1164" s="78"/>
    </row>
    <row r="1165" spans="40:50" ht="12">
      <c r="AN1165" s="78"/>
      <c r="AO1165" s="78"/>
      <c r="AP1165" s="78"/>
      <c r="AQ1165" s="78"/>
      <c r="AR1165" s="78"/>
      <c r="AS1165" s="78"/>
      <c r="AT1165" s="78"/>
      <c r="AU1165" s="78"/>
      <c r="AV1165" s="78"/>
      <c r="AW1165" s="78"/>
      <c r="AX1165" s="78"/>
    </row>
    <row r="1166" spans="40:50" ht="12">
      <c r="AN1166" s="78"/>
      <c r="AO1166" s="78"/>
      <c r="AP1166" s="78"/>
      <c r="AQ1166" s="78"/>
      <c r="AR1166" s="78"/>
      <c r="AS1166" s="78"/>
      <c r="AT1166" s="78"/>
      <c r="AU1166" s="78"/>
      <c r="AV1166" s="78"/>
      <c r="AW1166" s="78"/>
      <c r="AX1166" s="78"/>
    </row>
    <row r="1167" spans="40:50" ht="12">
      <c r="AN1167" s="78"/>
      <c r="AO1167" s="78"/>
      <c r="AP1167" s="78"/>
      <c r="AQ1167" s="78"/>
      <c r="AR1167" s="78"/>
      <c r="AS1167" s="78"/>
      <c r="AT1167" s="78"/>
      <c r="AU1167" s="78"/>
      <c r="AV1167" s="78"/>
      <c r="AW1167" s="78"/>
      <c r="AX1167" s="78"/>
    </row>
    <row r="1168" spans="40:50" ht="12">
      <c r="AN1168" s="78"/>
      <c r="AO1168" s="78"/>
      <c r="AP1168" s="78"/>
      <c r="AQ1168" s="78"/>
      <c r="AR1168" s="78"/>
      <c r="AS1168" s="78"/>
      <c r="AT1168" s="78"/>
      <c r="AU1168" s="78"/>
      <c r="AV1168" s="78"/>
      <c r="AW1168" s="78"/>
      <c r="AX1168" s="78"/>
    </row>
    <row r="1169" spans="40:50" ht="12">
      <c r="AN1169" s="78"/>
      <c r="AO1169" s="78"/>
      <c r="AP1169" s="78"/>
      <c r="AQ1169" s="78"/>
      <c r="AR1169" s="78"/>
      <c r="AS1169" s="78"/>
      <c r="AT1169" s="78"/>
      <c r="AU1169" s="78"/>
      <c r="AV1169" s="78"/>
      <c r="AW1169" s="78"/>
      <c r="AX1169" s="78"/>
    </row>
    <row r="1170" spans="40:50" ht="12">
      <c r="AN1170" s="78"/>
      <c r="AO1170" s="78"/>
      <c r="AP1170" s="78"/>
      <c r="AQ1170" s="78"/>
      <c r="AR1170" s="78"/>
      <c r="AS1170" s="78"/>
      <c r="AT1170" s="78"/>
      <c r="AU1170" s="78"/>
      <c r="AV1170" s="78"/>
      <c r="AW1170" s="78"/>
      <c r="AX1170" s="78"/>
    </row>
    <row r="1171" spans="40:50" ht="12">
      <c r="AN1171" s="78"/>
      <c r="AO1171" s="78"/>
      <c r="AP1171" s="78"/>
      <c r="AQ1171" s="78"/>
      <c r="AR1171" s="78"/>
      <c r="AS1171" s="78"/>
      <c r="AT1171" s="78"/>
      <c r="AU1171" s="78"/>
      <c r="AV1171" s="78"/>
      <c r="AW1171" s="78"/>
      <c r="AX1171" s="78"/>
    </row>
    <row r="1172" spans="40:50" ht="12">
      <c r="AN1172" s="78"/>
      <c r="AO1172" s="78"/>
      <c r="AP1172" s="78"/>
      <c r="AQ1172" s="78"/>
      <c r="AR1172" s="78"/>
      <c r="AS1172" s="78"/>
      <c r="AT1172" s="78"/>
      <c r="AU1172" s="78"/>
      <c r="AV1172" s="78"/>
      <c r="AW1172" s="78"/>
      <c r="AX1172" s="78"/>
    </row>
    <row r="1173" spans="40:50" ht="12">
      <c r="AN1173" s="78"/>
      <c r="AO1173" s="78"/>
      <c r="AP1173" s="78"/>
      <c r="AQ1173" s="78"/>
      <c r="AR1173" s="78"/>
      <c r="AS1173" s="78"/>
      <c r="AT1173" s="78"/>
      <c r="AU1173" s="78"/>
      <c r="AV1173" s="78"/>
      <c r="AW1173" s="78"/>
      <c r="AX1173" s="78"/>
    </row>
    <row r="1174" spans="40:50" ht="12">
      <c r="AN1174" s="78"/>
      <c r="AO1174" s="78"/>
      <c r="AP1174" s="78"/>
      <c r="AQ1174" s="78"/>
      <c r="AR1174" s="78"/>
      <c r="AS1174" s="78"/>
      <c r="AT1174" s="78"/>
      <c r="AU1174" s="78"/>
      <c r="AV1174" s="78"/>
      <c r="AW1174" s="78"/>
      <c r="AX1174" s="78"/>
    </row>
    <row r="1175" spans="40:50" ht="12">
      <c r="AN1175" s="78"/>
      <c r="AO1175" s="78"/>
      <c r="AP1175" s="78"/>
      <c r="AQ1175" s="78"/>
      <c r="AR1175" s="78"/>
      <c r="AS1175" s="78"/>
      <c r="AT1175" s="78"/>
      <c r="AU1175" s="78"/>
      <c r="AV1175" s="78"/>
      <c r="AW1175" s="78"/>
      <c r="AX1175" s="78"/>
    </row>
    <row r="1176" spans="40:50" ht="12">
      <c r="AN1176" s="78"/>
      <c r="AO1176" s="78"/>
      <c r="AP1176" s="78"/>
      <c r="AQ1176" s="78"/>
      <c r="AR1176" s="78"/>
      <c r="AS1176" s="78"/>
      <c r="AT1176" s="78"/>
      <c r="AU1176" s="78"/>
      <c r="AV1176" s="78"/>
      <c r="AW1176" s="78"/>
      <c r="AX1176" s="78"/>
    </row>
    <row r="1177" spans="40:50" ht="12">
      <c r="AN1177" s="78"/>
      <c r="AO1177" s="78"/>
      <c r="AP1177" s="78"/>
      <c r="AQ1177" s="78"/>
      <c r="AR1177" s="78"/>
      <c r="AS1177" s="78"/>
      <c r="AT1177" s="78"/>
      <c r="AU1177" s="78"/>
      <c r="AV1177" s="78"/>
      <c r="AW1177" s="78"/>
      <c r="AX1177" s="78"/>
    </row>
    <row r="1178" spans="40:50" ht="12">
      <c r="AN1178" s="78"/>
      <c r="AO1178" s="78"/>
      <c r="AP1178" s="78"/>
      <c r="AQ1178" s="78"/>
      <c r="AR1178" s="78"/>
      <c r="AS1178" s="78"/>
      <c r="AT1178" s="78"/>
      <c r="AU1178" s="78"/>
      <c r="AV1178" s="78"/>
      <c r="AW1178" s="78"/>
      <c r="AX1178" s="78"/>
    </row>
    <row r="1179" spans="40:50" ht="12">
      <c r="AN1179" s="78"/>
      <c r="AO1179" s="78"/>
      <c r="AP1179" s="78"/>
      <c r="AQ1179" s="78"/>
      <c r="AR1179" s="78"/>
      <c r="AS1179" s="78"/>
      <c r="AT1179" s="78"/>
      <c r="AU1179" s="78"/>
      <c r="AV1179" s="78"/>
      <c r="AW1179" s="78"/>
      <c r="AX1179" s="78"/>
    </row>
    <row r="1180" spans="40:50" ht="12">
      <c r="AN1180" s="78"/>
      <c r="AO1180" s="78"/>
      <c r="AP1180" s="78"/>
      <c r="AQ1180" s="78"/>
      <c r="AR1180" s="78"/>
      <c r="AS1180" s="78"/>
      <c r="AT1180" s="78"/>
      <c r="AU1180" s="78"/>
      <c r="AV1180" s="78"/>
      <c r="AW1180" s="78"/>
      <c r="AX1180" s="78"/>
    </row>
    <row r="1181" spans="40:50" ht="12">
      <c r="AN1181" s="78"/>
      <c r="AO1181" s="78"/>
      <c r="AP1181" s="78"/>
      <c r="AQ1181" s="78"/>
      <c r="AR1181" s="78"/>
      <c r="AS1181" s="78"/>
      <c r="AT1181" s="78"/>
      <c r="AU1181" s="78"/>
      <c r="AV1181" s="78"/>
      <c r="AW1181" s="78"/>
      <c r="AX1181" s="78"/>
    </row>
    <row r="1182" spans="40:50" ht="12">
      <c r="AN1182" s="78"/>
      <c r="AO1182" s="78"/>
      <c r="AP1182" s="78"/>
      <c r="AQ1182" s="78"/>
      <c r="AR1182" s="78"/>
      <c r="AS1182" s="78"/>
      <c r="AT1182" s="78"/>
      <c r="AU1182" s="78"/>
      <c r="AV1182" s="78"/>
      <c r="AW1182" s="78"/>
      <c r="AX1182" s="78"/>
    </row>
    <row r="1183" spans="40:50" ht="12">
      <c r="AN1183" s="78"/>
      <c r="AO1183" s="78"/>
      <c r="AP1183" s="78"/>
      <c r="AQ1183" s="78"/>
      <c r="AR1183" s="78"/>
      <c r="AS1183" s="78"/>
      <c r="AT1183" s="78"/>
      <c r="AU1183" s="78"/>
      <c r="AV1183" s="78"/>
      <c r="AW1183" s="78"/>
      <c r="AX1183" s="78"/>
    </row>
    <row r="1184" spans="40:50" ht="12">
      <c r="AN1184" s="78"/>
      <c r="AO1184" s="78"/>
      <c r="AP1184" s="78"/>
      <c r="AQ1184" s="78"/>
      <c r="AR1184" s="78"/>
      <c r="AS1184" s="78"/>
      <c r="AT1184" s="78"/>
      <c r="AU1184" s="78"/>
      <c r="AV1184" s="78"/>
      <c r="AW1184" s="78"/>
      <c r="AX1184" s="78"/>
    </row>
    <row r="1185" spans="40:50" ht="12">
      <c r="AN1185" s="78"/>
      <c r="AO1185" s="78"/>
      <c r="AP1185" s="78"/>
      <c r="AQ1185" s="78"/>
      <c r="AR1185" s="78"/>
      <c r="AS1185" s="78"/>
      <c r="AT1185" s="78"/>
      <c r="AU1185" s="78"/>
      <c r="AV1185" s="78"/>
      <c r="AW1185" s="78"/>
      <c r="AX1185" s="78"/>
    </row>
    <row r="1186" spans="40:50" ht="12">
      <c r="AN1186" s="78"/>
      <c r="AO1186" s="78"/>
      <c r="AP1186" s="78"/>
      <c r="AQ1186" s="78"/>
      <c r="AR1186" s="78"/>
      <c r="AS1186" s="78"/>
      <c r="AT1186" s="78"/>
      <c r="AU1186" s="78"/>
      <c r="AV1186" s="78"/>
      <c r="AW1186" s="78"/>
      <c r="AX1186" s="78"/>
    </row>
    <row r="1187" spans="40:50" ht="12">
      <c r="AN1187" s="78"/>
      <c r="AO1187" s="78"/>
      <c r="AP1187" s="78"/>
      <c r="AQ1187" s="78"/>
      <c r="AR1187" s="78"/>
      <c r="AS1187" s="78"/>
      <c r="AT1187" s="78"/>
      <c r="AU1187" s="78"/>
      <c r="AV1187" s="78"/>
      <c r="AW1187" s="78"/>
      <c r="AX1187" s="78"/>
    </row>
    <row r="1188" spans="40:50" ht="12">
      <c r="AN1188" s="78"/>
      <c r="AO1188" s="78"/>
      <c r="AP1188" s="78"/>
      <c r="AQ1188" s="78"/>
      <c r="AR1188" s="78"/>
      <c r="AS1188" s="78"/>
      <c r="AT1188" s="78"/>
      <c r="AU1188" s="78"/>
      <c r="AV1188" s="78"/>
      <c r="AW1188" s="78"/>
      <c r="AX1188" s="78"/>
    </row>
    <row r="1189" spans="40:50" ht="12">
      <c r="AN1189" s="78"/>
      <c r="AO1189" s="78"/>
      <c r="AP1189" s="78"/>
      <c r="AQ1189" s="78"/>
      <c r="AR1189" s="78"/>
      <c r="AS1189" s="78"/>
      <c r="AT1189" s="78"/>
      <c r="AU1189" s="78"/>
      <c r="AV1189" s="78"/>
      <c r="AW1189" s="78"/>
      <c r="AX1189" s="78"/>
    </row>
    <row r="1190" spans="40:50" ht="12">
      <c r="AN1190" s="78"/>
      <c r="AO1190" s="78"/>
      <c r="AP1190" s="78"/>
      <c r="AQ1190" s="78"/>
      <c r="AR1190" s="78"/>
      <c r="AS1190" s="78"/>
      <c r="AT1190" s="78"/>
      <c r="AU1190" s="78"/>
      <c r="AV1190" s="78"/>
      <c r="AW1190" s="78"/>
      <c r="AX1190" s="78"/>
    </row>
    <row r="1191" spans="40:50" ht="12">
      <c r="AN1191" s="78"/>
      <c r="AO1191" s="78"/>
      <c r="AP1191" s="78"/>
      <c r="AQ1191" s="78"/>
      <c r="AR1191" s="78"/>
      <c r="AS1191" s="78"/>
      <c r="AT1191" s="78"/>
      <c r="AU1191" s="78"/>
      <c r="AV1191" s="78"/>
      <c r="AW1191" s="78"/>
      <c r="AX1191" s="78"/>
    </row>
    <row r="1192" spans="40:50" ht="12">
      <c r="AN1192" s="78"/>
      <c r="AO1192" s="78"/>
      <c r="AP1192" s="78"/>
      <c r="AQ1192" s="78"/>
      <c r="AR1192" s="78"/>
      <c r="AS1192" s="78"/>
      <c r="AT1192" s="78"/>
      <c r="AU1192" s="78"/>
      <c r="AV1192" s="78"/>
      <c r="AW1192" s="78"/>
      <c r="AX1192" s="78"/>
    </row>
    <row r="1193" spans="40:50" ht="12">
      <c r="AN1193" s="78"/>
      <c r="AO1193" s="78"/>
      <c r="AP1193" s="78"/>
      <c r="AQ1193" s="78"/>
      <c r="AR1193" s="78"/>
      <c r="AS1193" s="78"/>
      <c r="AT1193" s="78"/>
      <c r="AU1193" s="78"/>
      <c r="AV1193" s="78"/>
      <c r="AW1193" s="78"/>
      <c r="AX1193" s="78"/>
    </row>
    <row r="1194" spans="40:50" ht="12">
      <c r="AN1194" s="78"/>
      <c r="AO1194" s="78"/>
      <c r="AP1194" s="78"/>
      <c r="AQ1194" s="78"/>
      <c r="AR1194" s="78"/>
      <c r="AS1194" s="78"/>
      <c r="AT1194" s="78"/>
      <c r="AU1194" s="78"/>
      <c r="AV1194" s="78"/>
      <c r="AW1194" s="78"/>
      <c r="AX1194" s="78"/>
    </row>
    <row r="1195" spans="40:50" ht="12">
      <c r="AN1195" s="78"/>
      <c r="AO1195" s="78"/>
      <c r="AP1195" s="78"/>
      <c r="AQ1195" s="78"/>
      <c r="AR1195" s="78"/>
      <c r="AS1195" s="78"/>
      <c r="AT1195" s="78"/>
      <c r="AU1195" s="78"/>
      <c r="AV1195" s="78"/>
      <c r="AW1195" s="78"/>
      <c r="AX1195" s="78"/>
    </row>
    <row r="1196" spans="40:50" ht="12">
      <c r="AN1196" s="78"/>
      <c r="AO1196" s="78"/>
      <c r="AP1196" s="78"/>
      <c r="AQ1196" s="78"/>
      <c r="AR1196" s="78"/>
      <c r="AS1196" s="78"/>
      <c r="AT1196" s="78"/>
      <c r="AU1196" s="78"/>
      <c r="AV1196" s="78"/>
      <c r="AW1196" s="78"/>
      <c r="AX1196" s="78"/>
    </row>
    <row r="1197" spans="40:50" ht="12">
      <c r="AN1197" s="78"/>
      <c r="AO1197" s="78"/>
      <c r="AP1197" s="78"/>
      <c r="AQ1197" s="78"/>
      <c r="AR1197" s="78"/>
      <c r="AS1197" s="78"/>
      <c r="AT1197" s="78"/>
      <c r="AU1197" s="78"/>
      <c r="AV1197" s="78"/>
      <c r="AW1197" s="78"/>
      <c r="AX1197" s="78"/>
    </row>
    <row r="1198" spans="40:50" ht="12">
      <c r="AN1198" s="78"/>
      <c r="AO1198" s="78"/>
      <c r="AP1198" s="78"/>
      <c r="AQ1198" s="78"/>
      <c r="AR1198" s="78"/>
      <c r="AS1198" s="78"/>
      <c r="AT1198" s="78"/>
      <c r="AU1198" s="78"/>
      <c r="AV1198" s="78"/>
      <c r="AW1198" s="78"/>
      <c r="AX1198" s="78"/>
    </row>
    <row r="1199" spans="40:50" ht="12">
      <c r="AN1199" s="78"/>
      <c r="AO1199" s="78"/>
      <c r="AP1199" s="78"/>
      <c r="AQ1199" s="78"/>
      <c r="AR1199" s="78"/>
      <c r="AS1199" s="78"/>
      <c r="AT1199" s="78"/>
      <c r="AU1199" s="78"/>
      <c r="AV1199" s="78"/>
      <c r="AW1199" s="78"/>
      <c r="AX1199" s="78"/>
    </row>
    <row r="1200" spans="40:50" ht="12">
      <c r="AN1200" s="78"/>
      <c r="AO1200" s="78"/>
      <c r="AP1200" s="78"/>
      <c r="AQ1200" s="78"/>
      <c r="AR1200" s="78"/>
      <c r="AS1200" s="78"/>
      <c r="AT1200" s="78"/>
      <c r="AU1200" s="78"/>
      <c r="AV1200" s="78"/>
      <c r="AW1200" s="78"/>
      <c r="AX1200" s="78"/>
    </row>
    <row r="1201" spans="40:50" ht="12">
      <c r="AN1201" s="78"/>
      <c r="AO1201" s="78"/>
      <c r="AP1201" s="78"/>
      <c r="AQ1201" s="78"/>
      <c r="AR1201" s="78"/>
      <c r="AS1201" s="78"/>
      <c r="AT1201" s="78"/>
      <c r="AU1201" s="78"/>
      <c r="AV1201" s="78"/>
      <c r="AW1201" s="78"/>
      <c r="AX1201" s="78"/>
    </row>
    <row r="1202" spans="40:50" ht="12">
      <c r="AN1202" s="78"/>
      <c r="AO1202" s="78"/>
      <c r="AP1202" s="78"/>
      <c r="AQ1202" s="78"/>
      <c r="AR1202" s="78"/>
      <c r="AS1202" s="78"/>
      <c r="AT1202" s="78"/>
      <c r="AU1202" s="78"/>
      <c r="AV1202" s="78"/>
      <c r="AW1202" s="78"/>
      <c r="AX1202" s="78"/>
    </row>
    <row r="1203" spans="40:50" ht="12">
      <c r="AN1203" s="78"/>
      <c r="AO1203" s="78"/>
      <c r="AP1203" s="78"/>
      <c r="AQ1203" s="78"/>
      <c r="AR1203" s="78"/>
      <c r="AS1203" s="78"/>
      <c r="AT1203" s="78"/>
      <c r="AU1203" s="78"/>
      <c r="AV1203" s="78"/>
      <c r="AW1203" s="78"/>
      <c r="AX1203" s="78"/>
    </row>
    <row r="1204" spans="40:50" ht="12">
      <c r="AN1204" s="78"/>
      <c r="AO1204" s="78"/>
      <c r="AP1204" s="78"/>
      <c r="AQ1204" s="78"/>
      <c r="AR1204" s="78"/>
      <c r="AS1204" s="78"/>
      <c r="AT1204" s="78"/>
      <c r="AU1204" s="78"/>
      <c r="AV1204" s="78"/>
      <c r="AW1204" s="78"/>
      <c r="AX1204" s="78"/>
    </row>
    <row r="1205" spans="40:50" ht="12">
      <c r="AN1205" s="78"/>
      <c r="AO1205" s="78"/>
      <c r="AP1205" s="78"/>
      <c r="AQ1205" s="78"/>
      <c r="AR1205" s="78"/>
      <c r="AS1205" s="78"/>
      <c r="AT1205" s="78"/>
      <c r="AU1205" s="78"/>
      <c r="AV1205" s="78"/>
      <c r="AW1205" s="78"/>
      <c r="AX1205" s="78"/>
    </row>
    <row r="1206" spans="40:50" ht="12">
      <c r="AN1206" s="78"/>
      <c r="AO1206" s="78"/>
      <c r="AP1206" s="78"/>
      <c r="AQ1206" s="78"/>
      <c r="AR1206" s="78"/>
      <c r="AS1206" s="78"/>
      <c r="AT1206" s="78"/>
      <c r="AU1206" s="78"/>
      <c r="AV1206" s="78"/>
      <c r="AW1206" s="78"/>
      <c r="AX1206" s="78"/>
    </row>
    <row r="1207" spans="40:50" ht="12">
      <c r="AN1207" s="78"/>
      <c r="AO1207" s="78"/>
      <c r="AP1207" s="78"/>
      <c r="AQ1207" s="78"/>
      <c r="AR1207" s="78"/>
      <c r="AS1207" s="78"/>
      <c r="AT1207" s="78"/>
      <c r="AU1207" s="78"/>
      <c r="AV1207" s="78"/>
      <c r="AW1207" s="78"/>
      <c r="AX1207" s="78"/>
    </row>
    <row r="1208" spans="40:50" ht="12">
      <c r="AN1208" s="78"/>
      <c r="AO1208" s="78"/>
      <c r="AP1208" s="78"/>
      <c r="AQ1208" s="78"/>
      <c r="AR1208" s="78"/>
      <c r="AS1208" s="78"/>
      <c r="AT1208" s="78"/>
      <c r="AU1208" s="78"/>
      <c r="AV1208" s="78"/>
      <c r="AW1208" s="78"/>
      <c r="AX1208" s="78"/>
    </row>
    <row r="1209" spans="40:50" ht="12">
      <c r="AN1209" s="78"/>
      <c r="AO1209" s="78"/>
      <c r="AP1209" s="78"/>
      <c r="AQ1209" s="78"/>
      <c r="AR1209" s="78"/>
      <c r="AS1209" s="78"/>
      <c r="AT1209" s="78"/>
      <c r="AU1209" s="78"/>
      <c r="AV1209" s="78"/>
      <c r="AW1209" s="78"/>
      <c r="AX1209" s="78"/>
    </row>
    <row r="1210" spans="40:50" ht="12">
      <c r="AN1210" s="78"/>
      <c r="AO1210" s="78"/>
      <c r="AP1210" s="78"/>
      <c r="AQ1210" s="78"/>
      <c r="AR1210" s="78"/>
      <c r="AS1210" s="78"/>
      <c r="AT1210" s="78"/>
      <c r="AU1210" s="78"/>
      <c r="AV1210" s="78"/>
      <c r="AW1210" s="78"/>
      <c r="AX1210" s="78"/>
    </row>
    <row r="1211" spans="40:50" ht="12">
      <c r="AN1211" s="78"/>
      <c r="AO1211" s="78"/>
      <c r="AP1211" s="78"/>
      <c r="AQ1211" s="78"/>
      <c r="AR1211" s="78"/>
      <c r="AS1211" s="78"/>
      <c r="AT1211" s="78"/>
      <c r="AU1211" s="78"/>
      <c r="AV1211" s="78"/>
      <c r="AW1211" s="78"/>
      <c r="AX1211" s="78"/>
    </row>
    <row r="1212" spans="40:50" ht="12">
      <c r="AN1212" s="78"/>
      <c r="AO1212" s="78"/>
      <c r="AP1212" s="78"/>
      <c r="AQ1212" s="78"/>
      <c r="AR1212" s="78"/>
      <c r="AS1212" s="78"/>
      <c r="AT1212" s="78"/>
      <c r="AU1212" s="78"/>
      <c r="AV1212" s="78"/>
      <c r="AW1212" s="78"/>
      <c r="AX1212" s="78"/>
    </row>
    <row r="1213" spans="40:50" ht="12">
      <c r="AN1213" s="78"/>
      <c r="AO1213" s="78"/>
      <c r="AP1213" s="78"/>
      <c r="AQ1213" s="78"/>
      <c r="AR1213" s="78"/>
      <c r="AS1213" s="78"/>
      <c r="AT1213" s="78"/>
      <c r="AU1213" s="78"/>
      <c r="AV1213" s="78"/>
      <c r="AW1213" s="78"/>
      <c r="AX1213" s="78"/>
    </row>
    <row r="1214" spans="40:50" ht="12">
      <c r="AN1214" s="78"/>
      <c r="AO1214" s="78"/>
      <c r="AP1214" s="78"/>
      <c r="AQ1214" s="78"/>
      <c r="AR1214" s="78"/>
      <c r="AS1214" s="78"/>
      <c r="AT1214" s="78"/>
      <c r="AU1214" s="78"/>
      <c r="AV1214" s="78"/>
      <c r="AW1214" s="78"/>
      <c r="AX1214" s="78"/>
    </row>
    <row r="1215" spans="40:50" ht="12">
      <c r="AN1215" s="78"/>
      <c r="AO1215" s="78"/>
      <c r="AP1215" s="78"/>
      <c r="AQ1215" s="78"/>
      <c r="AR1215" s="78"/>
      <c r="AS1215" s="78"/>
      <c r="AT1215" s="78"/>
      <c r="AU1215" s="78"/>
      <c r="AV1215" s="78"/>
      <c r="AW1215" s="78"/>
      <c r="AX1215" s="78"/>
    </row>
    <row r="1216" spans="40:50" ht="12">
      <c r="AN1216" s="78"/>
      <c r="AO1216" s="78"/>
      <c r="AP1216" s="78"/>
      <c r="AQ1216" s="78"/>
      <c r="AR1216" s="78"/>
      <c r="AS1216" s="78"/>
      <c r="AT1216" s="78"/>
      <c r="AU1216" s="78"/>
      <c r="AV1216" s="78"/>
      <c r="AW1216" s="78"/>
      <c r="AX1216" s="78"/>
    </row>
    <row r="1217" spans="40:50" ht="12">
      <c r="AN1217" s="78"/>
      <c r="AO1217" s="78"/>
      <c r="AP1217" s="78"/>
      <c r="AQ1217" s="78"/>
      <c r="AR1217" s="78"/>
      <c r="AS1217" s="78"/>
      <c r="AT1217" s="78"/>
      <c r="AU1217" s="78"/>
      <c r="AV1217" s="78"/>
      <c r="AW1217" s="78"/>
      <c r="AX1217" s="78"/>
    </row>
    <row r="1218" spans="40:50" ht="12">
      <c r="AN1218" s="78"/>
      <c r="AO1218" s="78"/>
      <c r="AP1218" s="78"/>
      <c r="AQ1218" s="78"/>
      <c r="AR1218" s="78"/>
      <c r="AS1218" s="78"/>
      <c r="AT1218" s="78"/>
      <c r="AU1218" s="78"/>
      <c r="AV1218" s="78"/>
      <c r="AW1218" s="78"/>
      <c r="AX1218" s="78"/>
    </row>
    <row r="1219" spans="40:50" ht="12">
      <c r="AN1219" s="78"/>
      <c r="AO1219" s="78"/>
      <c r="AP1219" s="78"/>
      <c r="AQ1219" s="78"/>
      <c r="AR1219" s="78"/>
      <c r="AS1219" s="78"/>
      <c r="AT1219" s="78"/>
      <c r="AU1219" s="78"/>
      <c r="AV1219" s="78"/>
      <c r="AW1219" s="78"/>
      <c r="AX1219" s="78"/>
    </row>
    <row r="1220" spans="40:50" ht="12">
      <c r="AN1220" s="78"/>
      <c r="AO1220" s="78"/>
      <c r="AP1220" s="78"/>
      <c r="AQ1220" s="78"/>
      <c r="AR1220" s="78"/>
      <c r="AS1220" s="78"/>
      <c r="AT1220" s="78"/>
      <c r="AU1220" s="78"/>
      <c r="AV1220" s="78"/>
      <c r="AW1220" s="78"/>
      <c r="AX1220" s="78"/>
    </row>
    <row r="1221" spans="40:50" ht="12">
      <c r="AN1221" s="78"/>
      <c r="AO1221" s="78"/>
      <c r="AP1221" s="78"/>
      <c r="AQ1221" s="78"/>
      <c r="AR1221" s="78"/>
      <c r="AS1221" s="78"/>
      <c r="AT1221" s="78"/>
      <c r="AU1221" s="78"/>
      <c r="AV1221" s="78"/>
      <c r="AW1221" s="78"/>
      <c r="AX1221" s="78"/>
    </row>
    <row r="1222" spans="40:50" ht="12">
      <c r="AN1222" s="78"/>
      <c r="AO1222" s="78"/>
      <c r="AP1222" s="78"/>
      <c r="AQ1222" s="78"/>
      <c r="AR1222" s="78"/>
      <c r="AS1222" s="78"/>
      <c r="AT1222" s="78"/>
      <c r="AU1222" s="78"/>
      <c r="AV1222" s="78"/>
      <c r="AW1222" s="78"/>
      <c r="AX1222" s="78"/>
    </row>
    <row r="1223" spans="40:50" ht="12">
      <c r="AN1223" s="78"/>
      <c r="AO1223" s="78"/>
      <c r="AP1223" s="78"/>
      <c r="AQ1223" s="78"/>
      <c r="AR1223" s="78"/>
      <c r="AS1223" s="78"/>
      <c r="AT1223" s="78"/>
      <c r="AU1223" s="78"/>
      <c r="AV1223" s="78"/>
      <c r="AW1223" s="78"/>
      <c r="AX1223" s="78"/>
    </row>
    <row r="1224" spans="40:50" ht="12">
      <c r="AN1224" s="78"/>
      <c r="AO1224" s="78"/>
      <c r="AP1224" s="78"/>
      <c r="AQ1224" s="78"/>
      <c r="AR1224" s="78"/>
      <c r="AS1224" s="78"/>
      <c r="AT1224" s="78"/>
      <c r="AU1224" s="78"/>
      <c r="AV1224" s="78"/>
      <c r="AW1224" s="78"/>
      <c r="AX1224" s="78"/>
    </row>
    <row r="1225" spans="40:50" ht="12">
      <c r="AN1225" s="78"/>
      <c r="AO1225" s="78"/>
      <c r="AP1225" s="78"/>
      <c r="AQ1225" s="78"/>
      <c r="AR1225" s="78"/>
      <c r="AS1225" s="78"/>
      <c r="AT1225" s="78"/>
      <c r="AU1225" s="78"/>
      <c r="AV1225" s="78"/>
      <c r="AW1225" s="78"/>
      <c r="AX1225" s="78"/>
    </row>
    <row r="1226" spans="40:50" ht="12">
      <c r="AN1226" s="78"/>
      <c r="AO1226" s="78"/>
      <c r="AP1226" s="78"/>
      <c r="AQ1226" s="78"/>
      <c r="AR1226" s="78"/>
      <c r="AS1226" s="78"/>
      <c r="AT1226" s="78"/>
      <c r="AU1226" s="78"/>
      <c r="AV1226" s="78"/>
      <c r="AW1226" s="78"/>
      <c r="AX1226" s="78"/>
    </row>
    <row r="1227" spans="40:50" ht="12">
      <c r="AN1227" s="78"/>
      <c r="AO1227" s="78"/>
      <c r="AP1227" s="78"/>
      <c r="AQ1227" s="78"/>
      <c r="AR1227" s="78"/>
      <c r="AS1227" s="78"/>
      <c r="AT1227" s="78"/>
      <c r="AU1227" s="78"/>
      <c r="AV1227" s="78"/>
      <c r="AW1227" s="78"/>
      <c r="AX1227" s="78"/>
    </row>
    <row r="1228" spans="40:50" ht="12">
      <c r="AN1228" s="78"/>
      <c r="AO1228" s="78"/>
      <c r="AP1228" s="78"/>
      <c r="AQ1228" s="78"/>
      <c r="AR1228" s="78"/>
      <c r="AS1228" s="78"/>
      <c r="AT1228" s="78"/>
      <c r="AU1228" s="78"/>
      <c r="AV1228" s="78"/>
      <c r="AW1228" s="78"/>
      <c r="AX1228" s="78"/>
    </row>
    <row r="1229" spans="40:50" ht="12">
      <c r="AN1229" s="78"/>
      <c r="AO1229" s="78"/>
      <c r="AP1229" s="78"/>
      <c r="AQ1229" s="78"/>
      <c r="AR1229" s="78"/>
      <c r="AS1229" s="78"/>
      <c r="AT1229" s="78"/>
      <c r="AU1229" s="78"/>
      <c r="AV1229" s="78"/>
      <c r="AW1229" s="78"/>
      <c r="AX1229" s="78"/>
    </row>
    <row r="1230" spans="40:50" ht="12">
      <c r="AN1230" s="78"/>
      <c r="AO1230" s="78"/>
      <c r="AP1230" s="78"/>
      <c r="AQ1230" s="78"/>
      <c r="AR1230" s="78"/>
      <c r="AS1230" s="78"/>
      <c r="AT1230" s="78"/>
      <c r="AU1230" s="78"/>
      <c r="AV1230" s="78"/>
      <c r="AW1230" s="78"/>
      <c r="AX1230" s="78"/>
    </row>
    <row r="1231" spans="40:50" ht="12">
      <c r="AN1231" s="78"/>
      <c r="AO1231" s="78"/>
      <c r="AP1231" s="78"/>
      <c r="AQ1231" s="78"/>
      <c r="AR1231" s="78"/>
      <c r="AS1231" s="78"/>
      <c r="AT1231" s="78"/>
      <c r="AU1231" s="78"/>
      <c r="AV1231" s="78"/>
      <c r="AW1231" s="78"/>
      <c r="AX1231" s="78"/>
    </row>
    <row r="1232" spans="40:50" ht="12">
      <c r="AN1232" s="78"/>
      <c r="AO1232" s="78"/>
      <c r="AP1232" s="78"/>
      <c r="AQ1232" s="78"/>
      <c r="AR1232" s="78"/>
      <c r="AS1232" s="78"/>
      <c r="AT1232" s="78"/>
      <c r="AU1232" s="78"/>
      <c r="AV1232" s="78"/>
      <c r="AW1232" s="78"/>
      <c r="AX1232" s="78"/>
    </row>
    <row r="1233" spans="40:50" ht="12">
      <c r="AN1233" s="78"/>
      <c r="AO1233" s="78"/>
      <c r="AP1233" s="78"/>
      <c r="AQ1233" s="78"/>
      <c r="AR1233" s="78"/>
      <c r="AS1233" s="78"/>
      <c r="AT1233" s="78"/>
      <c r="AU1233" s="78"/>
      <c r="AV1233" s="78"/>
      <c r="AW1233" s="78"/>
      <c r="AX1233" s="78"/>
    </row>
    <row r="1234" spans="40:50" ht="12">
      <c r="AN1234" s="78"/>
      <c r="AO1234" s="78"/>
      <c r="AP1234" s="78"/>
      <c r="AQ1234" s="78"/>
      <c r="AR1234" s="78"/>
      <c r="AS1234" s="78"/>
      <c r="AT1234" s="78"/>
      <c r="AU1234" s="78"/>
      <c r="AV1234" s="78"/>
      <c r="AW1234" s="78"/>
      <c r="AX1234" s="78"/>
    </row>
    <row r="1235" spans="40:50" ht="12">
      <c r="AN1235" s="78"/>
      <c r="AO1235" s="78"/>
      <c r="AP1235" s="78"/>
      <c r="AQ1235" s="78"/>
      <c r="AR1235" s="78"/>
      <c r="AS1235" s="78"/>
      <c r="AT1235" s="78"/>
      <c r="AU1235" s="78"/>
      <c r="AV1235" s="78"/>
      <c r="AW1235" s="78"/>
      <c r="AX1235" s="78"/>
    </row>
    <row r="1236" spans="40:50" ht="12">
      <c r="AN1236" s="78"/>
      <c r="AO1236" s="78"/>
      <c r="AP1236" s="78"/>
      <c r="AQ1236" s="78"/>
      <c r="AR1236" s="78"/>
      <c r="AS1236" s="78"/>
      <c r="AT1236" s="78"/>
      <c r="AU1236" s="78"/>
      <c r="AV1236" s="78"/>
      <c r="AW1236" s="78"/>
      <c r="AX1236" s="78"/>
    </row>
    <row r="1237" spans="40:50" ht="12">
      <c r="AN1237" s="78"/>
      <c r="AO1237" s="78"/>
      <c r="AP1237" s="78"/>
      <c r="AQ1237" s="78"/>
      <c r="AR1237" s="78"/>
      <c r="AS1237" s="78"/>
      <c r="AT1237" s="78"/>
      <c r="AU1237" s="78"/>
      <c r="AV1237" s="78"/>
      <c r="AW1237" s="78"/>
      <c r="AX1237" s="78"/>
    </row>
    <row r="1238" spans="40:50" ht="12">
      <c r="AN1238" s="78"/>
      <c r="AO1238" s="78"/>
      <c r="AP1238" s="78"/>
      <c r="AQ1238" s="78"/>
      <c r="AR1238" s="78"/>
      <c r="AS1238" s="78"/>
      <c r="AT1238" s="78"/>
      <c r="AU1238" s="78"/>
      <c r="AV1238" s="78"/>
      <c r="AW1238" s="78"/>
      <c r="AX1238" s="78"/>
    </row>
    <row r="1239" spans="40:50" ht="12">
      <c r="AN1239" s="78"/>
      <c r="AO1239" s="78"/>
      <c r="AP1239" s="78"/>
      <c r="AQ1239" s="78"/>
      <c r="AR1239" s="78"/>
      <c r="AS1239" s="78"/>
      <c r="AT1239" s="78"/>
      <c r="AU1239" s="78"/>
      <c r="AV1239" s="78"/>
      <c r="AW1239" s="78"/>
      <c r="AX1239" s="78"/>
    </row>
    <row r="1240" spans="40:50" ht="12">
      <c r="AN1240" s="78"/>
      <c r="AO1240" s="78"/>
      <c r="AP1240" s="78"/>
      <c r="AQ1240" s="78"/>
      <c r="AR1240" s="78"/>
      <c r="AS1240" s="78"/>
      <c r="AT1240" s="78"/>
      <c r="AU1240" s="78"/>
      <c r="AV1240" s="78"/>
      <c r="AW1240" s="78"/>
      <c r="AX1240" s="78"/>
    </row>
    <row r="1241" spans="40:50" ht="12">
      <c r="AN1241" s="78"/>
      <c r="AO1241" s="78"/>
      <c r="AP1241" s="78"/>
      <c r="AQ1241" s="78"/>
      <c r="AR1241" s="78"/>
      <c r="AS1241" s="78"/>
      <c r="AT1241" s="78"/>
      <c r="AU1241" s="78"/>
      <c r="AV1241" s="78"/>
      <c r="AW1241" s="78"/>
      <c r="AX1241" s="78"/>
    </row>
    <row r="1242" spans="40:50" ht="12">
      <c r="AN1242" s="78"/>
      <c r="AO1242" s="78"/>
      <c r="AP1242" s="78"/>
      <c r="AQ1242" s="78"/>
      <c r="AR1242" s="78"/>
      <c r="AS1242" s="78"/>
      <c r="AT1242" s="78"/>
      <c r="AU1242" s="78"/>
      <c r="AV1242" s="78"/>
      <c r="AW1242" s="78"/>
      <c r="AX1242" s="78"/>
    </row>
    <row r="1243" spans="40:50" ht="12">
      <c r="AN1243" s="78"/>
      <c r="AO1243" s="78"/>
      <c r="AP1243" s="78"/>
      <c r="AQ1243" s="78"/>
      <c r="AR1243" s="78"/>
      <c r="AS1243" s="78"/>
      <c r="AT1243" s="78"/>
      <c r="AU1243" s="78"/>
      <c r="AV1243" s="78"/>
      <c r="AW1243" s="78"/>
      <c r="AX1243" s="78"/>
    </row>
    <row r="1244" spans="40:50" ht="12">
      <c r="AN1244" s="78"/>
      <c r="AO1244" s="78"/>
      <c r="AP1244" s="78"/>
      <c r="AQ1244" s="78"/>
      <c r="AR1244" s="78"/>
      <c r="AS1244" s="78"/>
      <c r="AT1244" s="78"/>
      <c r="AU1244" s="78"/>
      <c r="AV1244" s="78"/>
      <c r="AW1244" s="78"/>
      <c r="AX1244" s="78"/>
    </row>
    <row r="1245" spans="40:50" ht="12">
      <c r="AN1245" s="78"/>
      <c r="AO1245" s="78"/>
      <c r="AP1245" s="78"/>
      <c r="AQ1245" s="78"/>
      <c r="AR1245" s="78"/>
      <c r="AS1245" s="78"/>
      <c r="AT1245" s="78"/>
      <c r="AU1245" s="78"/>
      <c r="AV1245" s="78"/>
      <c r="AW1245" s="78"/>
      <c r="AX1245" s="78"/>
    </row>
    <row r="1246" spans="40:50" ht="12">
      <c r="AN1246" s="78"/>
      <c r="AO1246" s="78"/>
      <c r="AP1246" s="78"/>
      <c r="AQ1246" s="78"/>
      <c r="AR1246" s="78"/>
      <c r="AS1246" s="78"/>
      <c r="AT1246" s="78"/>
      <c r="AU1246" s="78"/>
      <c r="AV1246" s="78"/>
      <c r="AW1246" s="78"/>
      <c r="AX1246" s="78"/>
    </row>
    <row r="1247" spans="40:50" ht="12">
      <c r="AN1247" s="78"/>
      <c r="AO1247" s="78"/>
      <c r="AP1247" s="78"/>
      <c r="AQ1247" s="78"/>
      <c r="AR1247" s="78"/>
      <c r="AS1247" s="78"/>
      <c r="AT1247" s="78"/>
      <c r="AU1247" s="78"/>
      <c r="AV1247" s="78"/>
      <c r="AW1247" s="78"/>
      <c r="AX1247" s="78"/>
    </row>
    <row r="1248" spans="40:50" ht="12">
      <c r="AN1248" s="78"/>
      <c r="AO1248" s="78"/>
      <c r="AP1248" s="78"/>
      <c r="AQ1248" s="78"/>
      <c r="AR1248" s="78"/>
      <c r="AS1248" s="78"/>
      <c r="AT1248" s="78"/>
      <c r="AU1248" s="78"/>
      <c r="AV1248" s="78"/>
      <c r="AW1248" s="78"/>
      <c r="AX1248" s="78"/>
    </row>
    <row r="1249" spans="40:50" ht="12">
      <c r="AN1249" s="78"/>
      <c r="AO1249" s="78"/>
      <c r="AP1249" s="78"/>
      <c r="AQ1249" s="78"/>
      <c r="AR1249" s="78"/>
      <c r="AS1249" s="78"/>
      <c r="AT1249" s="78"/>
      <c r="AU1249" s="78"/>
      <c r="AV1249" s="78"/>
      <c r="AW1249" s="78"/>
      <c r="AX1249" s="78"/>
    </row>
    <row r="1250" spans="40:50" ht="12">
      <c r="AN1250" s="78"/>
      <c r="AO1250" s="78"/>
      <c r="AP1250" s="78"/>
      <c r="AQ1250" s="78"/>
      <c r="AR1250" s="78"/>
      <c r="AS1250" s="78"/>
      <c r="AT1250" s="78"/>
      <c r="AU1250" s="78"/>
      <c r="AV1250" s="78"/>
      <c r="AW1250" s="78"/>
      <c r="AX1250" s="78"/>
    </row>
    <row r="1251" spans="40:50" ht="12">
      <c r="AN1251" s="78"/>
      <c r="AO1251" s="78"/>
      <c r="AP1251" s="78"/>
      <c r="AQ1251" s="78"/>
      <c r="AR1251" s="78"/>
      <c r="AS1251" s="78"/>
      <c r="AT1251" s="78"/>
      <c r="AU1251" s="78"/>
      <c r="AV1251" s="78"/>
      <c r="AW1251" s="78"/>
      <c r="AX1251" s="78"/>
    </row>
    <row r="1252" spans="40:50" ht="12">
      <c r="AN1252" s="78"/>
      <c r="AO1252" s="78"/>
      <c r="AP1252" s="78"/>
      <c r="AQ1252" s="78"/>
      <c r="AR1252" s="78"/>
      <c r="AS1252" s="78"/>
      <c r="AT1252" s="78"/>
      <c r="AU1252" s="78"/>
      <c r="AV1252" s="78"/>
      <c r="AW1252" s="78"/>
      <c r="AX1252" s="78"/>
    </row>
    <row r="1253" spans="40:50" ht="12">
      <c r="AN1253" s="78"/>
      <c r="AO1253" s="78"/>
      <c r="AP1253" s="78"/>
      <c r="AQ1253" s="78"/>
      <c r="AR1253" s="78"/>
      <c r="AS1253" s="78"/>
      <c r="AT1253" s="78"/>
      <c r="AU1253" s="78"/>
      <c r="AV1253" s="78"/>
      <c r="AW1253" s="78"/>
      <c r="AX1253" s="78"/>
    </row>
    <row r="1254" spans="40:50" ht="12">
      <c r="AN1254" s="78"/>
      <c r="AO1254" s="78"/>
      <c r="AP1254" s="78"/>
      <c r="AQ1254" s="78"/>
      <c r="AR1254" s="78"/>
      <c r="AS1254" s="78"/>
      <c r="AT1254" s="78"/>
      <c r="AU1254" s="78"/>
      <c r="AV1254" s="78"/>
      <c r="AW1254" s="78"/>
      <c r="AX1254" s="78"/>
    </row>
    <row r="1255" spans="40:50" ht="12">
      <c r="AN1255" s="78"/>
      <c r="AO1255" s="78"/>
      <c r="AP1255" s="78"/>
      <c r="AQ1255" s="78"/>
      <c r="AR1255" s="78"/>
      <c r="AS1255" s="78"/>
      <c r="AT1255" s="78"/>
      <c r="AU1255" s="78"/>
      <c r="AV1255" s="78"/>
      <c r="AW1255" s="78"/>
      <c r="AX1255" s="78"/>
    </row>
    <row r="1256" spans="40:50" ht="12">
      <c r="AN1256" s="78"/>
      <c r="AO1256" s="78"/>
      <c r="AP1256" s="78"/>
      <c r="AQ1256" s="78"/>
      <c r="AR1256" s="78"/>
      <c r="AS1256" s="78"/>
      <c r="AT1256" s="78"/>
      <c r="AU1256" s="78"/>
      <c r="AV1256" s="78"/>
      <c r="AW1256" s="78"/>
      <c r="AX1256" s="78"/>
    </row>
    <row r="1257" spans="40:50" ht="12">
      <c r="AN1257" s="78"/>
      <c r="AO1257" s="78"/>
      <c r="AP1257" s="78"/>
      <c r="AQ1257" s="78"/>
      <c r="AR1257" s="78"/>
      <c r="AS1257" s="78"/>
      <c r="AT1257" s="78"/>
      <c r="AU1257" s="78"/>
      <c r="AV1257" s="78"/>
      <c r="AW1257" s="78"/>
      <c r="AX1257" s="78"/>
    </row>
    <row r="1258" spans="40:50" ht="12">
      <c r="AN1258" s="78"/>
      <c r="AO1258" s="78"/>
      <c r="AP1258" s="78"/>
      <c r="AQ1258" s="78"/>
      <c r="AR1258" s="78"/>
      <c r="AS1258" s="78"/>
      <c r="AT1258" s="78"/>
      <c r="AU1258" s="78"/>
      <c r="AV1258" s="78"/>
      <c r="AW1258" s="78"/>
      <c r="AX1258" s="78"/>
    </row>
    <row r="1259" spans="40:50" ht="12">
      <c r="AN1259" s="78"/>
      <c r="AO1259" s="78"/>
      <c r="AP1259" s="78"/>
      <c r="AQ1259" s="78"/>
      <c r="AR1259" s="78"/>
      <c r="AS1259" s="78"/>
      <c r="AT1259" s="78"/>
      <c r="AU1259" s="78"/>
      <c r="AV1259" s="78"/>
      <c r="AW1259" s="78"/>
      <c r="AX1259" s="78"/>
    </row>
    <row r="1260" spans="40:50" ht="12">
      <c r="AN1260" s="78"/>
      <c r="AO1260" s="78"/>
      <c r="AP1260" s="78"/>
      <c r="AQ1260" s="78"/>
      <c r="AR1260" s="78"/>
      <c r="AS1260" s="78"/>
      <c r="AT1260" s="78"/>
      <c r="AU1260" s="78"/>
      <c r="AV1260" s="78"/>
      <c r="AW1260" s="78"/>
      <c r="AX1260" s="78"/>
    </row>
    <row r="1261" spans="40:50" ht="12">
      <c r="AN1261" s="78"/>
      <c r="AO1261" s="78"/>
      <c r="AP1261" s="78"/>
      <c r="AQ1261" s="78"/>
      <c r="AR1261" s="78"/>
      <c r="AS1261" s="78"/>
      <c r="AT1261" s="78"/>
      <c r="AU1261" s="78"/>
      <c r="AV1261" s="78"/>
      <c r="AW1261" s="78"/>
      <c r="AX1261" s="78"/>
    </row>
    <row r="1262" spans="40:50" ht="12">
      <c r="AN1262" s="78"/>
      <c r="AO1262" s="78"/>
      <c r="AP1262" s="78"/>
      <c r="AQ1262" s="78"/>
      <c r="AR1262" s="78"/>
      <c r="AS1262" s="78"/>
      <c r="AT1262" s="78"/>
      <c r="AU1262" s="78"/>
      <c r="AV1262" s="78"/>
      <c r="AW1262" s="78"/>
      <c r="AX1262" s="78"/>
    </row>
    <row r="1263" spans="40:50" ht="12">
      <c r="AN1263" s="78"/>
      <c r="AO1263" s="78"/>
      <c r="AP1263" s="78"/>
      <c r="AQ1263" s="78"/>
      <c r="AR1263" s="78"/>
      <c r="AS1263" s="78"/>
      <c r="AT1263" s="78"/>
      <c r="AU1263" s="78"/>
      <c r="AV1263" s="78"/>
      <c r="AW1263" s="78"/>
      <c r="AX1263" s="78"/>
    </row>
    <row r="1264" spans="40:50" ht="12">
      <c r="AN1264" s="78"/>
      <c r="AO1264" s="78"/>
      <c r="AP1264" s="78"/>
      <c r="AQ1264" s="78"/>
      <c r="AR1264" s="78"/>
      <c r="AS1264" s="78"/>
      <c r="AT1264" s="78"/>
      <c r="AU1264" s="78"/>
      <c r="AV1264" s="78"/>
      <c r="AW1264" s="78"/>
      <c r="AX1264" s="78"/>
    </row>
    <row r="1265" spans="40:50" ht="12">
      <c r="AN1265" s="78"/>
      <c r="AO1265" s="78"/>
      <c r="AP1265" s="78"/>
      <c r="AQ1265" s="78"/>
      <c r="AR1265" s="78"/>
      <c r="AS1265" s="78"/>
      <c r="AT1265" s="78"/>
      <c r="AU1265" s="78"/>
      <c r="AV1265" s="78"/>
      <c r="AW1265" s="78"/>
      <c r="AX1265" s="78"/>
    </row>
    <row r="1266" spans="40:50" ht="12">
      <c r="AN1266" s="78"/>
      <c r="AO1266" s="78"/>
      <c r="AP1266" s="78"/>
      <c r="AQ1266" s="78"/>
      <c r="AR1266" s="78"/>
      <c r="AS1266" s="78"/>
      <c r="AT1266" s="78"/>
      <c r="AU1266" s="78"/>
      <c r="AV1266" s="78"/>
      <c r="AW1266" s="78"/>
      <c r="AX1266" s="78"/>
    </row>
    <row r="1267" spans="40:50" ht="12">
      <c r="AN1267" s="78"/>
      <c r="AO1267" s="78"/>
      <c r="AP1267" s="78"/>
      <c r="AQ1267" s="78"/>
      <c r="AR1267" s="78"/>
      <c r="AS1267" s="78"/>
      <c r="AT1267" s="78"/>
      <c r="AU1267" s="78"/>
      <c r="AV1267" s="78"/>
      <c r="AW1267" s="78"/>
      <c r="AX1267" s="78"/>
    </row>
    <row r="1268" spans="40:50" ht="12">
      <c r="AN1268" s="78"/>
      <c r="AO1268" s="78"/>
      <c r="AP1268" s="78"/>
      <c r="AQ1268" s="78"/>
      <c r="AR1268" s="78"/>
      <c r="AS1268" s="78"/>
      <c r="AT1268" s="78"/>
      <c r="AU1268" s="78"/>
      <c r="AV1268" s="78"/>
      <c r="AW1268" s="78"/>
      <c r="AX1268" s="78"/>
    </row>
    <row r="1269" spans="40:50" ht="12">
      <c r="AN1269" s="78"/>
      <c r="AO1269" s="78"/>
      <c r="AP1269" s="78"/>
      <c r="AQ1269" s="78"/>
      <c r="AR1269" s="78"/>
      <c r="AS1269" s="78"/>
      <c r="AT1269" s="78"/>
      <c r="AU1269" s="78"/>
      <c r="AV1269" s="78"/>
      <c r="AW1269" s="78"/>
      <c r="AX1269" s="78"/>
    </row>
    <row r="1270" spans="40:50" ht="12">
      <c r="AN1270" s="78"/>
      <c r="AO1270" s="78"/>
      <c r="AP1270" s="78"/>
      <c r="AQ1270" s="78"/>
      <c r="AR1270" s="78"/>
      <c r="AS1270" s="78"/>
      <c r="AT1270" s="78"/>
      <c r="AU1270" s="78"/>
      <c r="AV1270" s="78"/>
      <c r="AW1270" s="78"/>
      <c r="AX1270" s="78"/>
    </row>
    <row r="1271" spans="40:50" ht="12">
      <c r="AN1271" s="78"/>
      <c r="AO1271" s="78"/>
      <c r="AP1271" s="78"/>
      <c r="AQ1271" s="78"/>
      <c r="AR1271" s="78"/>
      <c r="AS1271" s="78"/>
      <c r="AT1271" s="78"/>
      <c r="AU1271" s="78"/>
      <c r="AV1271" s="78"/>
      <c r="AW1271" s="78"/>
      <c r="AX1271" s="78"/>
    </row>
    <row r="1272" spans="40:50" ht="12">
      <c r="AN1272" s="78"/>
      <c r="AO1272" s="78"/>
      <c r="AP1272" s="78"/>
      <c r="AQ1272" s="78"/>
      <c r="AR1272" s="78"/>
      <c r="AS1272" s="78"/>
      <c r="AT1272" s="78"/>
      <c r="AU1272" s="78"/>
      <c r="AV1272" s="78"/>
      <c r="AW1272" s="78"/>
      <c r="AX1272" s="78"/>
    </row>
    <row r="1273" spans="40:50" ht="12">
      <c r="AN1273" s="78"/>
      <c r="AO1273" s="78"/>
      <c r="AP1273" s="78"/>
      <c r="AQ1273" s="78"/>
      <c r="AR1273" s="78"/>
      <c r="AS1273" s="78"/>
      <c r="AT1273" s="78"/>
      <c r="AU1273" s="78"/>
      <c r="AV1273" s="78"/>
      <c r="AW1273" s="78"/>
      <c r="AX1273" s="78"/>
    </row>
    <row r="1274" spans="40:50" ht="12">
      <c r="AN1274" s="78"/>
      <c r="AO1274" s="78"/>
      <c r="AP1274" s="78"/>
      <c r="AQ1274" s="78"/>
      <c r="AR1274" s="78"/>
      <c r="AS1274" s="78"/>
      <c r="AT1274" s="78"/>
      <c r="AU1274" s="78"/>
      <c r="AV1274" s="78"/>
      <c r="AW1274" s="78"/>
      <c r="AX1274" s="78"/>
    </row>
    <row r="1275" spans="40:50" ht="12">
      <c r="AN1275" s="78"/>
      <c r="AO1275" s="78"/>
      <c r="AP1275" s="78"/>
      <c r="AQ1275" s="78"/>
      <c r="AR1275" s="78"/>
      <c r="AS1275" s="78"/>
      <c r="AT1275" s="78"/>
      <c r="AU1275" s="78"/>
      <c r="AV1275" s="78"/>
      <c r="AW1275" s="78"/>
      <c r="AX1275" s="78"/>
    </row>
    <row r="1276" spans="40:50" ht="12">
      <c r="AN1276" s="78"/>
      <c r="AO1276" s="78"/>
      <c r="AP1276" s="78"/>
      <c r="AQ1276" s="78"/>
      <c r="AR1276" s="78"/>
      <c r="AS1276" s="78"/>
      <c r="AT1276" s="78"/>
      <c r="AU1276" s="78"/>
      <c r="AV1276" s="78"/>
      <c r="AW1276" s="78"/>
      <c r="AX1276" s="78"/>
    </row>
    <row r="1277" spans="40:50" ht="12">
      <c r="AN1277" s="78"/>
      <c r="AO1277" s="78"/>
      <c r="AP1277" s="78"/>
      <c r="AQ1277" s="78"/>
      <c r="AR1277" s="78"/>
      <c r="AS1277" s="78"/>
      <c r="AT1277" s="78"/>
      <c r="AU1277" s="78"/>
      <c r="AV1277" s="78"/>
      <c r="AW1277" s="78"/>
      <c r="AX1277" s="78"/>
    </row>
    <row r="1278" spans="40:50" ht="12">
      <c r="AN1278" s="78"/>
      <c r="AO1278" s="78"/>
      <c r="AP1278" s="78"/>
      <c r="AQ1278" s="78"/>
      <c r="AR1278" s="78"/>
      <c r="AS1278" s="78"/>
      <c r="AT1278" s="78"/>
      <c r="AU1278" s="78"/>
      <c r="AV1278" s="78"/>
      <c r="AW1278" s="78"/>
      <c r="AX1278" s="78"/>
    </row>
    <row r="1279" spans="40:50" ht="12">
      <c r="AN1279" s="78"/>
      <c r="AO1279" s="78"/>
      <c r="AP1279" s="78"/>
      <c r="AQ1279" s="78"/>
      <c r="AR1279" s="78"/>
      <c r="AS1279" s="78"/>
      <c r="AT1279" s="78"/>
      <c r="AU1279" s="78"/>
      <c r="AV1279" s="78"/>
      <c r="AW1279" s="78"/>
      <c r="AX1279" s="78"/>
    </row>
    <row r="1280" spans="40:50" ht="12">
      <c r="AN1280" s="78"/>
      <c r="AO1280" s="78"/>
      <c r="AP1280" s="78"/>
      <c r="AQ1280" s="78"/>
      <c r="AR1280" s="78"/>
      <c r="AS1280" s="78"/>
      <c r="AT1280" s="78"/>
      <c r="AU1280" s="78"/>
      <c r="AV1280" s="78"/>
      <c r="AW1280" s="78"/>
      <c r="AX1280" s="78"/>
    </row>
    <row r="1281" spans="40:50" ht="12">
      <c r="AN1281" s="78"/>
      <c r="AO1281" s="78"/>
      <c r="AP1281" s="78"/>
      <c r="AQ1281" s="78"/>
      <c r="AR1281" s="78"/>
      <c r="AS1281" s="78"/>
      <c r="AT1281" s="78"/>
      <c r="AU1281" s="78"/>
      <c r="AV1281" s="78"/>
      <c r="AW1281" s="78"/>
      <c r="AX1281" s="78"/>
    </row>
    <row r="1282" spans="40:50" ht="12">
      <c r="AN1282" s="78"/>
      <c r="AO1282" s="78"/>
      <c r="AP1282" s="78"/>
      <c r="AQ1282" s="78"/>
      <c r="AR1282" s="78"/>
      <c r="AS1282" s="78"/>
      <c r="AT1282" s="78"/>
      <c r="AU1282" s="78"/>
      <c r="AV1282" s="78"/>
      <c r="AW1282" s="78"/>
      <c r="AX1282" s="78"/>
    </row>
    <row r="1283" spans="40:50" ht="12">
      <c r="AN1283" s="78"/>
      <c r="AO1283" s="78"/>
      <c r="AP1283" s="78"/>
      <c r="AQ1283" s="78"/>
      <c r="AR1283" s="78"/>
      <c r="AS1283" s="78"/>
      <c r="AT1283" s="78"/>
      <c r="AU1283" s="78"/>
      <c r="AV1283" s="78"/>
      <c r="AW1283" s="78"/>
      <c r="AX1283" s="78"/>
    </row>
    <row r="1284" spans="40:50" ht="12">
      <c r="AN1284" s="78"/>
      <c r="AO1284" s="78"/>
      <c r="AP1284" s="78"/>
      <c r="AQ1284" s="78"/>
      <c r="AR1284" s="78"/>
      <c r="AS1284" s="78"/>
      <c r="AT1284" s="78"/>
      <c r="AU1284" s="78"/>
      <c r="AV1284" s="78"/>
      <c r="AW1284" s="78"/>
      <c r="AX1284" s="78"/>
    </row>
    <row r="1285" spans="40:50" ht="12">
      <c r="AN1285" s="78"/>
      <c r="AO1285" s="78"/>
      <c r="AP1285" s="78"/>
      <c r="AQ1285" s="78"/>
      <c r="AR1285" s="78"/>
      <c r="AS1285" s="78"/>
      <c r="AT1285" s="78"/>
      <c r="AU1285" s="78"/>
      <c r="AV1285" s="78"/>
      <c r="AW1285" s="78"/>
      <c r="AX1285" s="78"/>
    </row>
    <row r="1286" spans="40:50" ht="12">
      <c r="AN1286" s="78"/>
      <c r="AO1286" s="78"/>
      <c r="AP1286" s="78"/>
      <c r="AQ1286" s="78"/>
      <c r="AR1286" s="78"/>
      <c r="AS1286" s="78"/>
      <c r="AT1286" s="78"/>
      <c r="AU1286" s="78"/>
      <c r="AV1286" s="78"/>
      <c r="AW1286" s="78"/>
      <c r="AX1286" s="78"/>
    </row>
    <row r="1287" spans="40:50" ht="12">
      <c r="AN1287" s="78"/>
      <c r="AO1287" s="78"/>
      <c r="AP1287" s="78"/>
      <c r="AQ1287" s="78"/>
      <c r="AR1287" s="78"/>
      <c r="AS1287" s="78"/>
      <c r="AT1287" s="78"/>
      <c r="AU1287" s="78"/>
      <c r="AV1287" s="78"/>
      <c r="AW1287" s="78"/>
      <c r="AX1287" s="78"/>
    </row>
    <row r="1288" spans="40:50" ht="12">
      <c r="AN1288" s="78"/>
      <c r="AO1288" s="78"/>
      <c r="AP1288" s="78"/>
      <c r="AQ1288" s="78"/>
      <c r="AR1288" s="78"/>
      <c r="AS1288" s="78"/>
      <c r="AT1288" s="78"/>
      <c r="AU1288" s="78"/>
      <c r="AV1288" s="78"/>
      <c r="AW1288" s="78"/>
      <c r="AX1288" s="78"/>
    </row>
    <row r="1289" spans="40:50" ht="12">
      <c r="AN1289" s="78"/>
      <c r="AO1289" s="78"/>
      <c r="AP1289" s="78"/>
      <c r="AQ1289" s="78"/>
      <c r="AR1289" s="78"/>
      <c r="AS1289" s="78"/>
      <c r="AT1289" s="78"/>
      <c r="AU1289" s="78"/>
      <c r="AV1289" s="78"/>
      <c r="AW1289" s="78"/>
      <c r="AX1289" s="78"/>
    </row>
    <row r="1290" spans="40:50" ht="12">
      <c r="AN1290" s="78"/>
      <c r="AO1290" s="78"/>
      <c r="AP1290" s="78"/>
      <c r="AQ1290" s="78"/>
      <c r="AR1290" s="78"/>
      <c r="AS1290" s="78"/>
      <c r="AT1290" s="78"/>
      <c r="AU1290" s="78"/>
      <c r="AV1290" s="78"/>
      <c r="AW1290" s="78"/>
      <c r="AX1290" s="78"/>
    </row>
    <row r="1291" spans="40:50" ht="12">
      <c r="AN1291" s="78"/>
      <c r="AO1291" s="78"/>
      <c r="AP1291" s="78"/>
      <c r="AQ1291" s="78"/>
      <c r="AR1291" s="78"/>
      <c r="AS1291" s="78"/>
      <c r="AT1291" s="78"/>
      <c r="AU1291" s="78"/>
      <c r="AV1291" s="78"/>
      <c r="AW1291" s="78"/>
      <c r="AX1291" s="78"/>
    </row>
    <row r="1292" spans="40:50" ht="12">
      <c r="AN1292" s="78"/>
      <c r="AO1292" s="78"/>
      <c r="AP1292" s="78"/>
      <c r="AQ1292" s="78"/>
      <c r="AR1292" s="78"/>
      <c r="AS1292" s="78"/>
      <c r="AT1292" s="78"/>
      <c r="AU1292" s="78"/>
      <c r="AV1292" s="78"/>
      <c r="AW1292" s="78"/>
      <c r="AX1292" s="78"/>
    </row>
    <row r="1293" spans="40:50" ht="12">
      <c r="AN1293" s="78"/>
      <c r="AO1293" s="78"/>
      <c r="AP1293" s="78"/>
      <c r="AQ1293" s="78"/>
      <c r="AR1293" s="78"/>
      <c r="AS1293" s="78"/>
      <c r="AT1293" s="78"/>
      <c r="AU1293" s="78"/>
      <c r="AV1293" s="78"/>
      <c r="AW1293" s="78"/>
      <c r="AX1293" s="78"/>
    </row>
    <row r="1294" spans="40:50" ht="12">
      <c r="AN1294" s="78"/>
      <c r="AO1294" s="78"/>
      <c r="AP1294" s="78"/>
      <c r="AQ1294" s="78"/>
      <c r="AR1294" s="78"/>
      <c r="AS1294" s="78"/>
      <c r="AT1294" s="78"/>
      <c r="AU1294" s="78"/>
      <c r="AV1294" s="78"/>
      <c r="AW1294" s="78"/>
      <c r="AX1294" s="78"/>
    </row>
    <row r="1295" spans="40:50" ht="12">
      <c r="AN1295" s="78"/>
      <c r="AO1295" s="78"/>
      <c r="AP1295" s="78"/>
      <c r="AQ1295" s="78"/>
      <c r="AR1295" s="78"/>
      <c r="AS1295" s="78"/>
      <c r="AT1295" s="78"/>
      <c r="AU1295" s="78"/>
      <c r="AV1295" s="78"/>
      <c r="AW1295" s="78"/>
      <c r="AX1295" s="78"/>
    </row>
    <row r="1296" spans="40:50" ht="12">
      <c r="AN1296" s="78"/>
      <c r="AO1296" s="78"/>
      <c r="AP1296" s="78"/>
      <c r="AQ1296" s="78"/>
      <c r="AR1296" s="78"/>
      <c r="AS1296" s="78"/>
      <c r="AT1296" s="78"/>
      <c r="AU1296" s="78"/>
      <c r="AV1296" s="78"/>
      <c r="AW1296" s="78"/>
      <c r="AX1296" s="78"/>
    </row>
    <row r="1297" spans="40:50" ht="12">
      <c r="AN1297" s="78"/>
      <c r="AO1297" s="78"/>
      <c r="AP1297" s="78"/>
      <c r="AQ1297" s="78"/>
      <c r="AR1297" s="78"/>
      <c r="AS1297" s="78"/>
      <c r="AT1297" s="78"/>
      <c r="AU1297" s="78"/>
      <c r="AV1297" s="78"/>
      <c r="AW1297" s="78"/>
      <c r="AX1297" s="78"/>
    </row>
    <row r="1298" spans="40:50" ht="12">
      <c r="AN1298" s="78"/>
      <c r="AO1298" s="78"/>
      <c r="AP1298" s="78"/>
      <c r="AQ1298" s="78"/>
      <c r="AR1298" s="78"/>
      <c r="AS1298" s="78"/>
      <c r="AT1298" s="78"/>
      <c r="AU1298" s="78"/>
      <c r="AV1298" s="78"/>
      <c r="AW1298" s="78"/>
      <c r="AX1298" s="78"/>
    </row>
    <row r="1299" spans="40:50" ht="12">
      <c r="AN1299" s="78"/>
      <c r="AO1299" s="78"/>
      <c r="AP1299" s="78"/>
      <c r="AQ1299" s="78"/>
      <c r="AR1299" s="78"/>
      <c r="AS1299" s="78"/>
      <c r="AT1299" s="78"/>
      <c r="AU1299" s="78"/>
      <c r="AV1299" s="78"/>
      <c r="AW1299" s="78"/>
      <c r="AX1299" s="78"/>
    </row>
    <row r="1300" spans="40:50" ht="12">
      <c r="AN1300" s="78"/>
      <c r="AO1300" s="78"/>
      <c r="AP1300" s="78"/>
      <c r="AQ1300" s="78"/>
      <c r="AR1300" s="78"/>
      <c r="AS1300" s="78"/>
      <c r="AT1300" s="78"/>
      <c r="AU1300" s="78"/>
      <c r="AV1300" s="78"/>
      <c r="AW1300" s="78"/>
      <c r="AX1300" s="78"/>
    </row>
    <row r="1301" spans="40:50" ht="12">
      <c r="AN1301" s="78"/>
      <c r="AO1301" s="78"/>
      <c r="AP1301" s="78"/>
      <c r="AQ1301" s="78"/>
      <c r="AR1301" s="78"/>
      <c r="AS1301" s="78"/>
      <c r="AT1301" s="78"/>
      <c r="AU1301" s="78"/>
      <c r="AV1301" s="78"/>
      <c r="AW1301" s="78"/>
      <c r="AX1301" s="78"/>
    </row>
    <row r="1302" spans="40:50" ht="12">
      <c r="AN1302" s="78"/>
      <c r="AO1302" s="78"/>
      <c r="AP1302" s="78"/>
      <c r="AQ1302" s="78"/>
      <c r="AR1302" s="78"/>
      <c r="AS1302" s="78"/>
      <c r="AT1302" s="78"/>
      <c r="AU1302" s="78"/>
      <c r="AV1302" s="78"/>
      <c r="AW1302" s="78"/>
      <c r="AX1302" s="78"/>
    </row>
    <row r="1303" spans="40:50" ht="12">
      <c r="AN1303" s="78"/>
      <c r="AO1303" s="78"/>
      <c r="AP1303" s="78"/>
      <c r="AQ1303" s="78"/>
      <c r="AR1303" s="78"/>
      <c r="AS1303" s="78"/>
      <c r="AT1303" s="78"/>
      <c r="AU1303" s="78"/>
      <c r="AV1303" s="78"/>
      <c r="AW1303" s="78"/>
      <c r="AX1303" s="78"/>
    </row>
    <row r="1304" spans="40:50" ht="12">
      <c r="AN1304" s="78"/>
      <c r="AO1304" s="78"/>
      <c r="AP1304" s="78"/>
      <c r="AQ1304" s="78"/>
      <c r="AR1304" s="78"/>
      <c r="AS1304" s="78"/>
      <c r="AT1304" s="78"/>
      <c r="AU1304" s="78"/>
      <c r="AV1304" s="78"/>
      <c r="AW1304" s="78"/>
      <c r="AX1304" s="78"/>
    </row>
    <row r="1305" spans="40:50" ht="12">
      <c r="AN1305" s="78"/>
      <c r="AO1305" s="78"/>
      <c r="AP1305" s="78"/>
      <c r="AQ1305" s="78"/>
      <c r="AR1305" s="78"/>
      <c r="AS1305" s="78"/>
      <c r="AT1305" s="78"/>
      <c r="AU1305" s="78"/>
      <c r="AV1305" s="78"/>
      <c r="AW1305" s="78"/>
      <c r="AX1305" s="78"/>
    </row>
    <row r="1306" spans="40:50" ht="12">
      <c r="AN1306" s="78"/>
      <c r="AO1306" s="78"/>
      <c r="AP1306" s="78"/>
      <c r="AQ1306" s="78"/>
      <c r="AR1306" s="78"/>
      <c r="AS1306" s="78"/>
      <c r="AT1306" s="78"/>
      <c r="AU1306" s="78"/>
      <c r="AV1306" s="78"/>
      <c r="AW1306" s="78"/>
      <c r="AX1306" s="78"/>
    </row>
    <row r="1307" spans="40:50" ht="12">
      <c r="AN1307" s="78"/>
      <c r="AO1307" s="78"/>
      <c r="AP1307" s="78"/>
      <c r="AQ1307" s="78"/>
      <c r="AR1307" s="78"/>
      <c r="AS1307" s="78"/>
      <c r="AT1307" s="78"/>
      <c r="AU1307" s="78"/>
      <c r="AV1307" s="78"/>
      <c r="AW1307" s="78"/>
      <c r="AX1307" s="78"/>
    </row>
    <row r="1308" spans="40:50" ht="12">
      <c r="AN1308" s="78"/>
      <c r="AO1308" s="78"/>
      <c r="AP1308" s="78"/>
      <c r="AQ1308" s="78"/>
      <c r="AR1308" s="78"/>
      <c r="AS1308" s="78"/>
      <c r="AT1308" s="78"/>
      <c r="AU1308" s="78"/>
      <c r="AV1308" s="78"/>
      <c r="AW1308" s="78"/>
      <c r="AX1308" s="78"/>
    </row>
    <row r="1309" spans="40:50" ht="12">
      <c r="AN1309" s="78"/>
      <c r="AO1309" s="78"/>
      <c r="AP1309" s="78"/>
      <c r="AQ1309" s="78"/>
      <c r="AR1309" s="78"/>
      <c r="AS1309" s="78"/>
      <c r="AT1309" s="78"/>
      <c r="AU1309" s="78"/>
      <c r="AV1309" s="78"/>
      <c r="AW1309" s="78"/>
      <c r="AX1309" s="78"/>
    </row>
    <row r="1310" spans="40:50" ht="12">
      <c r="AN1310" s="78"/>
      <c r="AO1310" s="78"/>
      <c r="AP1310" s="78"/>
      <c r="AQ1310" s="78"/>
      <c r="AR1310" s="78"/>
      <c r="AS1310" s="78"/>
      <c r="AT1310" s="78"/>
      <c r="AU1310" s="78"/>
      <c r="AV1310" s="78"/>
      <c r="AW1310" s="78"/>
      <c r="AX1310" s="78"/>
    </row>
    <row r="1311" spans="40:50" ht="12">
      <c r="AN1311" s="78"/>
      <c r="AO1311" s="78"/>
      <c r="AP1311" s="78"/>
      <c r="AQ1311" s="78"/>
      <c r="AR1311" s="78"/>
      <c r="AS1311" s="78"/>
      <c r="AT1311" s="78"/>
      <c r="AU1311" s="78"/>
      <c r="AV1311" s="78"/>
      <c r="AW1311" s="78"/>
      <c r="AX1311" s="78"/>
    </row>
    <row r="1312" spans="40:50" ht="12">
      <c r="AN1312" s="78"/>
      <c r="AO1312" s="78"/>
      <c r="AP1312" s="78"/>
      <c r="AQ1312" s="78"/>
      <c r="AR1312" s="78"/>
      <c r="AS1312" s="78"/>
      <c r="AT1312" s="78"/>
      <c r="AU1312" s="78"/>
      <c r="AV1312" s="78"/>
      <c r="AW1312" s="78"/>
      <c r="AX1312" s="78"/>
    </row>
    <row r="1313" spans="40:50" ht="12">
      <c r="AN1313" s="78"/>
      <c r="AO1313" s="78"/>
      <c r="AP1313" s="78"/>
      <c r="AQ1313" s="78"/>
      <c r="AR1313" s="78"/>
      <c r="AS1313" s="78"/>
      <c r="AT1313" s="78"/>
      <c r="AU1313" s="78"/>
      <c r="AV1313" s="78"/>
      <c r="AW1313" s="78"/>
      <c r="AX1313" s="78"/>
    </row>
    <row r="1314" spans="40:50" ht="12">
      <c r="AN1314" s="78"/>
      <c r="AO1314" s="78"/>
      <c r="AP1314" s="78"/>
      <c r="AQ1314" s="78"/>
      <c r="AR1314" s="78"/>
      <c r="AS1314" s="78"/>
      <c r="AT1314" s="78"/>
      <c r="AU1314" s="78"/>
      <c r="AV1314" s="78"/>
      <c r="AW1314" s="78"/>
      <c r="AX1314" s="78"/>
    </row>
    <row r="1315" spans="40:50" ht="12">
      <c r="AN1315" s="78"/>
      <c r="AO1315" s="78"/>
      <c r="AP1315" s="78"/>
      <c r="AQ1315" s="78"/>
      <c r="AR1315" s="78"/>
      <c r="AS1315" s="78"/>
      <c r="AT1315" s="78"/>
      <c r="AU1315" s="78"/>
      <c r="AV1315" s="78"/>
      <c r="AW1315" s="78"/>
      <c r="AX1315" s="78"/>
    </row>
    <row r="1316" spans="40:50" ht="12">
      <c r="AN1316" s="78"/>
      <c r="AO1316" s="78"/>
      <c r="AP1316" s="78"/>
      <c r="AQ1316" s="78"/>
      <c r="AR1316" s="78"/>
      <c r="AS1316" s="78"/>
      <c r="AT1316" s="78"/>
      <c r="AU1316" s="78"/>
      <c r="AV1316" s="78"/>
      <c r="AW1316" s="78"/>
      <c r="AX1316" s="78"/>
    </row>
    <row r="1317" spans="40:50" ht="12">
      <c r="AN1317" s="78"/>
      <c r="AO1317" s="78"/>
      <c r="AP1317" s="78"/>
      <c r="AQ1317" s="78"/>
      <c r="AR1317" s="78"/>
      <c r="AS1317" s="78"/>
      <c r="AT1317" s="78"/>
      <c r="AU1317" s="78"/>
      <c r="AV1317" s="78"/>
      <c r="AW1317" s="78"/>
      <c r="AX1317" s="78"/>
    </row>
    <row r="1318" spans="40:50" ht="12">
      <c r="AN1318" s="78"/>
      <c r="AO1318" s="78"/>
      <c r="AP1318" s="78"/>
      <c r="AQ1318" s="78"/>
      <c r="AR1318" s="78"/>
      <c r="AS1318" s="78"/>
      <c r="AT1318" s="78"/>
      <c r="AU1318" s="78"/>
      <c r="AV1318" s="78"/>
      <c r="AW1318" s="78"/>
      <c r="AX1318" s="78"/>
    </row>
    <row r="1319" spans="40:50" ht="12">
      <c r="AN1319" s="78"/>
      <c r="AO1319" s="78"/>
      <c r="AP1319" s="78"/>
      <c r="AQ1319" s="78"/>
      <c r="AR1319" s="78"/>
      <c r="AS1319" s="78"/>
      <c r="AT1319" s="78"/>
      <c r="AU1319" s="78"/>
      <c r="AV1319" s="78"/>
      <c r="AW1319" s="78"/>
      <c r="AX1319" s="78"/>
    </row>
    <row r="1320" spans="40:50" ht="12">
      <c r="AN1320" s="78"/>
      <c r="AO1320" s="78"/>
      <c r="AP1320" s="78"/>
      <c r="AQ1320" s="78"/>
      <c r="AR1320" s="78"/>
      <c r="AS1320" s="78"/>
      <c r="AT1320" s="78"/>
      <c r="AU1320" s="78"/>
      <c r="AV1320" s="78"/>
      <c r="AW1320" s="78"/>
      <c r="AX1320" s="78"/>
    </row>
    <row r="1321" spans="40:50" ht="12">
      <c r="AN1321" s="78"/>
      <c r="AO1321" s="78"/>
      <c r="AP1321" s="78"/>
      <c r="AQ1321" s="78"/>
      <c r="AR1321" s="78"/>
      <c r="AS1321" s="78"/>
      <c r="AT1321" s="78"/>
      <c r="AU1321" s="78"/>
      <c r="AV1321" s="78"/>
      <c r="AW1321" s="78"/>
      <c r="AX1321" s="78"/>
    </row>
    <row r="1322" spans="40:50" ht="12">
      <c r="AN1322" s="78"/>
      <c r="AO1322" s="78"/>
      <c r="AP1322" s="78"/>
      <c r="AQ1322" s="78"/>
      <c r="AR1322" s="78"/>
      <c r="AS1322" s="78"/>
      <c r="AT1322" s="78"/>
      <c r="AU1322" s="78"/>
      <c r="AV1322" s="78"/>
      <c r="AW1322" s="78"/>
      <c r="AX1322" s="78"/>
    </row>
    <row r="1323" spans="40:50" ht="12">
      <c r="AN1323" s="78"/>
      <c r="AO1323" s="78"/>
      <c r="AP1323" s="78"/>
      <c r="AQ1323" s="78"/>
      <c r="AR1323" s="78"/>
      <c r="AS1323" s="78"/>
      <c r="AT1323" s="78"/>
      <c r="AU1323" s="78"/>
      <c r="AV1323" s="78"/>
      <c r="AW1323" s="78"/>
      <c r="AX1323" s="78"/>
    </row>
    <row r="1324" spans="40:50" ht="12">
      <c r="AN1324" s="78"/>
      <c r="AO1324" s="78"/>
      <c r="AP1324" s="78"/>
      <c r="AQ1324" s="78"/>
      <c r="AR1324" s="78"/>
      <c r="AS1324" s="78"/>
      <c r="AT1324" s="78"/>
      <c r="AU1324" s="78"/>
      <c r="AV1324" s="78"/>
      <c r="AW1324" s="78"/>
      <c r="AX1324" s="78"/>
    </row>
    <row r="1325" spans="40:50" ht="12">
      <c r="AN1325" s="78"/>
      <c r="AO1325" s="78"/>
      <c r="AP1325" s="78"/>
      <c r="AQ1325" s="78"/>
      <c r="AR1325" s="78"/>
      <c r="AS1325" s="78"/>
      <c r="AT1325" s="78"/>
      <c r="AU1325" s="78"/>
      <c r="AV1325" s="78"/>
      <c r="AW1325" s="78"/>
      <c r="AX1325" s="78"/>
    </row>
    <row r="1326" spans="40:50" ht="12">
      <c r="AN1326" s="78"/>
      <c r="AO1326" s="78"/>
      <c r="AP1326" s="78"/>
      <c r="AQ1326" s="78"/>
      <c r="AR1326" s="78"/>
      <c r="AS1326" s="78"/>
      <c r="AT1326" s="78"/>
      <c r="AU1326" s="78"/>
      <c r="AV1326" s="78"/>
      <c r="AW1326" s="78"/>
      <c r="AX1326" s="78"/>
    </row>
    <row r="1327" spans="40:50" ht="12">
      <c r="AN1327" s="78"/>
      <c r="AO1327" s="78"/>
      <c r="AP1327" s="78"/>
      <c r="AQ1327" s="78"/>
      <c r="AR1327" s="78"/>
      <c r="AS1327" s="78"/>
      <c r="AT1327" s="78"/>
      <c r="AU1327" s="78"/>
      <c r="AV1327" s="78"/>
      <c r="AW1327" s="78"/>
      <c r="AX1327" s="78"/>
    </row>
    <row r="1328" spans="40:50" ht="12">
      <c r="AN1328" s="78"/>
      <c r="AO1328" s="78"/>
      <c r="AP1328" s="78"/>
      <c r="AQ1328" s="78"/>
      <c r="AR1328" s="78"/>
      <c r="AS1328" s="78"/>
      <c r="AT1328" s="78"/>
      <c r="AU1328" s="78"/>
      <c r="AV1328" s="78"/>
      <c r="AW1328" s="78"/>
      <c r="AX1328" s="78"/>
    </row>
    <row r="1329" spans="40:50" ht="12">
      <c r="AN1329" s="78"/>
      <c r="AO1329" s="78"/>
      <c r="AP1329" s="78"/>
      <c r="AQ1329" s="78"/>
      <c r="AR1329" s="78"/>
      <c r="AS1329" s="78"/>
      <c r="AT1329" s="78"/>
      <c r="AU1329" s="78"/>
      <c r="AV1329" s="78"/>
      <c r="AW1329" s="78"/>
      <c r="AX1329" s="78"/>
    </row>
    <row r="1330" spans="40:50" ht="12">
      <c r="AN1330" s="78"/>
      <c r="AO1330" s="78"/>
      <c r="AP1330" s="78"/>
      <c r="AQ1330" s="78"/>
      <c r="AR1330" s="78"/>
      <c r="AS1330" s="78"/>
      <c r="AT1330" s="78"/>
      <c r="AU1330" s="78"/>
      <c r="AV1330" s="78"/>
      <c r="AW1330" s="78"/>
      <c r="AX1330" s="78"/>
    </row>
    <row r="1331" spans="40:50" ht="12">
      <c r="AN1331" s="78"/>
      <c r="AO1331" s="78"/>
      <c r="AP1331" s="78"/>
      <c r="AQ1331" s="78"/>
      <c r="AR1331" s="78"/>
      <c r="AS1331" s="78"/>
      <c r="AT1331" s="78"/>
      <c r="AU1331" s="78"/>
      <c r="AV1331" s="78"/>
      <c r="AW1331" s="78"/>
      <c r="AX1331" s="78"/>
    </row>
    <row r="1332" spans="40:50" ht="12">
      <c r="AN1332" s="78"/>
      <c r="AO1332" s="78"/>
      <c r="AP1332" s="78"/>
      <c r="AQ1332" s="78"/>
      <c r="AR1332" s="78"/>
      <c r="AS1332" s="78"/>
      <c r="AT1332" s="78"/>
      <c r="AU1332" s="78"/>
      <c r="AV1332" s="78"/>
      <c r="AW1332" s="78"/>
      <c r="AX1332" s="78"/>
    </row>
    <row r="1333" spans="40:50" ht="12">
      <c r="AN1333" s="78"/>
      <c r="AO1333" s="78"/>
      <c r="AP1333" s="78"/>
      <c r="AQ1333" s="78"/>
      <c r="AR1333" s="78"/>
      <c r="AS1333" s="78"/>
      <c r="AT1333" s="78"/>
      <c r="AU1333" s="78"/>
      <c r="AV1333" s="78"/>
      <c r="AW1333" s="78"/>
      <c r="AX1333" s="78"/>
    </row>
    <row r="1334" spans="40:50" ht="12">
      <c r="AN1334" s="78"/>
      <c r="AO1334" s="78"/>
      <c r="AP1334" s="78"/>
      <c r="AQ1334" s="78"/>
      <c r="AR1334" s="78"/>
      <c r="AS1334" s="78"/>
      <c r="AT1334" s="78"/>
      <c r="AU1334" s="78"/>
      <c r="AV1334" s="78"/>
      <c r="AW1334" s="78"/>
      <c r="AX1334" s="78"/>
    </row>
    <row r="1335" spans="40:50" ht="12">
      <c r="AN1335" s="78"/>
      <c r="AO1335" s="78"/>
      <c r="AP1335" s="78"/>
      <c r="AQ1335" s="78"/>
      <c r="AR1335" s="78"/>
      <c r="AS1335" s="78"/>
      <c r="AT1335" s="78"/>
      <c r="AU1335" s="78"/>
      <c r="AV1335" s="78"/>
      <c r="AW1335" s="78"/>
      <c r="AX1335" s="78"/>
    </row>
    <row r="1336" spans="40:50" ht="12">
      <c r="AN1336" s="78"/>
      <c r="AO1336" s="78"/>
      <c r="AP1336" s="78"/>
      <c r="AQ1336" s="78"/>
      <c r="AR1336" s="78"/>
      <c r="AS1336" s="78"/>
      <c r="AT1336" s="78"/>
      <c r="AU1336" s="78"/>
      <c r="AV1336" s="78"/>
      <c r="AW1336" s="78"/>
      <c r="AX1336" s="78"/>
    </row>
    <row r="1337" spans="40:50" ht="12">
      <c r="AN1337" s="78"/>
      <c r="AO1337" s="78"/>
      <c r="AP1337" s="78"/>
      <c r="AQ1337" s="78"/>
      <c r="AR1337" s="78"/>
      <c r="AS1337" s="78"/>
      <c r="AT1337" s="78"/>
      <c r="AU1337" s="78"/>
      <c r="AV1337" s="78"/>
      <c r="AW1337" s="78"/>
      <c r="AX1337" s="78"/>
    </row>
    <row r="1338" spans="40:50" ht="12">
      <c r="AN1338" s="78"/>
      <c r="AO1338" s="78"/>
      <c r="AP1338" s="78"/>
      <c r="AQ1338" s="78"/>
      <c r="AR1338" s="78"/>
      <c r="AS1338" s="78"/>
      <c r="AT1338" s="78"/>
      <c r="AU1338" s="78"/>
      <c r="AV1338" s="78"/>
      <c r="AW1338" s="78"/>
      <c r="AX1338" s="78"/>
    </row>
    <row r="1339" spans="40:50" ht="12">
      <c r="AN1339" s="78"/>
      <c r="AO1339" s="78"/>
      <c r="AP1339" s="78"/>
      <c r="AQ1339" s="78"/>
      <c r="AR1339" s="78"/>
      <c r="AS1339" s="78"/>
      <c r="AT1339" s="78"/>
      <c r="AU1339" s="78"/>
      <c r="AV1339" s="78"/>
      <c r="AW1339" s="78"/>
      <c r="AX1339" s="78"/>
    </row>
    <row r="1340" spans="40:50" ht="12">
      <c r="AN1340" s="78"/>
      <c r="AO1340" s="78"/>
      <c r="AP1340" s="78"/>
      <c r="AQ1340" s="78"/>
      <c r="AR1340" s="78"/>
      <c r="AS1340" s="78"/>
      <c r="AT1340" s="78"/>
      <c r="AU1340" s="78"/>
      <c r="AV1340" s="78"/>
      <c r="AW1340" s="78"/>
      <c r="AX1340" s="78"/>
    </row>
    <row r="1341" spans="40:50" ht="12">
      <c r="AN1341" s="78"/>
      <c r="AO1341" s="78"/>
      <c r="AP1341" s="78"/>
      <c r="AQ1341" s="78"/>
      <c r="AR1341" s="78"/>
      <c r="AS1341" s="78"/>
      <c r="AT1341" s="78"/>
      <c r="AU1341" s="78"/>
      <c r="AV1341" s="78"/>
      <c r="AW1341" s="78"/>
      <c r="AX1341" s="78"/>
    </row>
    <row r="1342" spans="40:50" ht="12">
      <c r="AN1342" s="78"/>
      <c r="AO1342" s="78"/>
      <c r="AP1342" s="78"/>
      <c r="AQ1342" s="78"/>
      <c r="AR1342" s="78"/>
      <c r="AS1342" s="78"/>
      <c r="AT1342" s="78"/>
      <c r="AU1342" s="78"/>
      <c r="AV1342" s="78"/>
      <c r="AW1342" s="78"/>
      <c r="AX1342" s="78"/>
    </row>
    <row r="1343" spans="40:50" ht="12">
      <c r="AN1343" s="78"/>
      <c r="AO1343" s="78"/>
      <c r="AP1343" s="78"/>
      <c r="AQ1343" s="78"/>
      <c r="AR1343" s="78"/>
      <c r="AS1343" s="78"/>
      <c r="AT1343" s="78"/>
      <c r="AU1343" s="78"/>
      <c r="AV1343" s="78"/>
      <c r="AW1343" s="78"/>
      <c r="AX1343" s="78"/>
    </row>
    <row r="1344" spans="40:50" ht="12">
      <c r="AN1344" s="78"/>
      <c r="AO1344" s="78"/>
      <c r="AP1344" s="78"/>
      <c r="AQ1344" s="78"/>
      <c r="AR1344" s="78"/>
      <c r="AS1344" s="78"/>
      <c r="AT1344" s="78"/>
      <c r="AU1344" s="78"/>
      <c r="AV1344" s="78"/>
      <c r="AW1344" s="78"/>
      <c r="AX1344" s="78"/>
    </row>
    <row r="1345" spans="40:50" ht="12">
      <c r="AN1345" s="78"/>
      <c r="AO1345" s="78"/>
      <c r="AP1345" s="78"/>
      <c r="AQ1345" s="78"/>
      <c r="AR1345" s="78"/>
      <c r="AS1345" s="78"/>
      <c r="AT1345" s="78"/>
      <c r="AU1345" s="78"/>
      <c r="AV1345" s="78"/>
      <c r="AW1345" s="78"/>
      <c r="AX1345" s="78"/>
    </row>
    <row r="1346" spans="40:50" ht="12">
      <c r="AN1346" s="78"/>
      <c r="AO1346" s="78"/>
      <c r="AP1346" s="78"/>
      <c r="AQ1346" s="78"/>
      <c r="AR1346" s="78"/>
      <c r="AS1346" s="78"/>
      <c r="AT1346" s="78"/>
      <c r="AU1346" s="78"/>
      <c r="AV1346" s="78"/>
      <c r="AW1346" s="78"/>
      <c r="AX1346" s="78"/>
    </row>
    <row r="1347" spans="40:50" ht="12">
      <c r="AN1347" s="78"/>
      <c r="AO1347" s="78"/>
      <c r="AP1347" s="78"/>
      <c r="AQ1347" s="78"/>
      <c r="AR1347" s="78"/>
      <c r="AS1347" s="78"/>
      <c r="AT1347" s="78"/>
      <c r="AU1347" s="78"/>
      <c r="AV1347" s="78"/>
      <c r="AW1347" s="78"/>
      <c r="AX1347" s="78"/>
    </row>
    <row r="1348" spans="40:50" ht="12">
      <c r="AN1348" s="78"/>
      <c r="AO1348" s="78"/>
      <c r="AP1348" s="78"/>
      <c r="AQ1348" s="78"/>
      <c r="AR1348" s="78"/>
      <c r="AS1348" s="78"/>
      <c r="AT1348" s="78"/>
      <c r="AU1348" s="78"/>
      <c r="AV1348" s="78"/>
      <c r="AW1348" s="78"/>
      <c r="AX1348" s="78"/>
    </row>
    <row r="1349" spans="40:50" ht="12">
      <c r="AN1349" s="78"/>
      <c r="AO1349" s="78"/>
      <c r="AP1349" s="78"/>
      <c r="AQ1349" s="78"/>
      <c r="AR1349" s="78"/>
      <c r="AS1349" s="78"/>
      <c r="AT1349" s="78"/>
      <c r="AU1349" s="78"/>
      <c r="AV1349" s="78"/>
      <c r="AW1349" s="78"/>
      <c r="AX1349" s="78"/>
    </row>
    <row r="1350" spans="40:50" ht="12">
      <c r="AN1350" s="78"/>
      <c r="AO1350" s="78"/>
      <c r="AP1350" s="78"/>
      <c r="AQ1350" s="78"/>
      <c r="AR1350" s="78"/>
      <c r="AS1350" s="78"/>
      <c r="AT1350" s="78"/>
      <c r="AU1350" s="78"/>
      <c r="AV1350" s="78"/>
      <c r="AW1350" s="78"/>
      <c r="AX1350" s="78"/>
    </row>
    <row r="1351" spans="40:50" ht="12">
      <c r="AN1351" s="78"/>
      <c r="AO1351" s="78"/>
      <c r="AP1351" s="78"/>
      <c r="AQ1351" s="78"/>
      <c r="AR1351" s="78"/>
      <c r="AS1351" s="78"/>
      <c r="AT1351" s="78"/>
      <c r="AU1351" s="78"/>
      <c r="AV1351" s="78"/>
      <c r="AW1351" s="78"/>
      <c r="AX1351" s="78"/>
    </row>
    <row r="1352" spans="40:50" ht="12">
      <c r="AN1352" s="78"/>
      <c r="AO1352" s="78"/>
      <c r="AP1352" s="78"/>
      <c r="AQ1352" s="78"/>
      <c r="AR1352" s="78"/>
      <c r="AS1352" s="78"/>
      <c r="AT1352" s="78"/>
      <c r="AU1352" s="78"/>
      <c r="AV1352" s="78"/>
      <c r="AW1352" s="78"/>
      <c r="AX1352" s="78"/>
    </row>
    <row r="1353" spans="40:50" ht="12">
      <c r="AN1353" s="78"/>
      <c r="AO1353" s="78"/>
      <c r="AP1353" s="78"/>
      <c r="AQ1353" s="78"/>
      <c r="AR1353" s="78"/>
      <c r="AS1353" s="78"/>
      <c r="AT1353" s="78"/>
      <c r="AU1353" s="78"/>
      <c r="AV1353" s="78"/>
      <c r="AW1353" s="78"/>
      <c r="AX1353" s="78"/>
    </row>
    <row r="1354" spans="40:50" ht="12">
      <c r="AN1354" s="78"/>
      <c r="AO1354" s="78"/>
      <c r="AP1354" s="78"/>
      <c r="AQ1354" s="78"/>
      <c r="AR1354" s="78"/>
      <c r="AS1354" s="78"/>
      <c r="AT1354" s="78"/>
      <c r="AU1354" s="78"/>
      <c r="AV1354" s="78"/>
      <c r="AW1354" s="78"/>
      <c r="AX1354" s="78"/>
    </row>
    <row r="1355" spans="40:50" ht="12">
      <c r="AN1355" s="78"/>
      <c r="AO1355" s="78"/>
      <c r="AP1355" s="78"/>
      <c r="AQ1355" s="78"/>
      <c r="AR1355" s="78"/>
      <c r="AS1355" s="78"/>
      <c r="AT1355" s="78"/>
      <c r="AU1355" s="78"/>
      <c r="AV1355" s="78"/>
      <c r="AW1355" s="78"/>
      <c r="AX1355" s="78"/>
    </row>
    <row r="1356" spans="40:50" ht="12">
      <c r="AN1356" s="78"/>
      <c r="AO1356" s="78"/>
      <c r="AP1356" s="78"/>
      <c r="AQ1356" s="78"/>
      <c r="AR1356" s="78"/>
      <c r="AS1356" s="78"/>
      <c r="AT1356" s="78"/>
      <c r="AU1356" s="78"/>
      <c r="AV1356" s="78"/>
      <c r="AW1356" s="78"/>
      <c r="AX1356" s="78"/>
    </row>
    <row r="1357" spans="40:50" ht="12">
      <c r="AN1357" s="78"/>
      <c r="AO1357" s="78"/>
      <c r="AP1357" s="78"/>
      <c r="AQ1357" s="78"/>
      <c r="AR1357" s="78"/>
      <c r="AS1357" s="78"/>
      <c r="AT1357" s="78"/>
      <c r="AU1357" s="78"/>
      <c r="AV1357" s="78"/>
      <c r="AW1357" s="78"/>
      <c r="AX1357" s="78"/>
    </row>
    <row r="1358" spans="40:50" ht="12">
      <c r="AN1358" s="78"/>
      <c r="AO1358" s="78"/>
      <c r="AP1358" s="78"/>
      <c r="AQ1358" s="78"/>
      <c r="AR1358" s="78"/>
      <c r="AS1358" s="78"/>
      <c r="AT1358" s="78"/>
      <c r="AU1358" s="78"/>
      <c r="AV1358" s="78"/>
      <c r="AW1358" s="78"/>
      <c r="AX1358" s="78"/>
    </row>
    <row r="1359" spans="40:50" ht="12">
      <c r="AN1359" s="78"/>
      <c r="AO1359" s="78"/>
      <c r="AP1359" s="78"/>
      <c r="AQ1359" s="78"/>
      <c r="AR1359" s="78"/>
      <c r="AS1359" s="78"/>
      <c r="AT1359" s="78"/>
      <c r="AU1359" s="78"/>
      <c r="AV1359" s="78"/>
      <c r="AW1359" s="78"/>
      <c r="AX1359" s="78"/>
    </row>
    <row r="1360" spans="40:50" ht="12">
      <c r="AN1360" s="78"/>
      <c r="AO1360" s="78"/>
      <c r="AP1360" s="78"/>
      <c r="AQ1360" s="78"/>
      <c r="AR1360" s="78"/>
      <c r="AS1360" s="78"/>
      <c r="AT1360" s="78"/>
      <c r="AU1360" s="78"/>
      <c r="AV1360" s="78"/>
      <c r="AW1360" s="78"/>
      <c r="AX1360" s="78"/>
    </row>
    <row r="1361" spans="40:50" ht="12">
      <c r="AN1361" s="78"/>
      <c r="AO1361" s="78"/>
      <c r="AP1361" s="78"/>
      <c r="AQ1361" s="78"/>
      <c r="AR1361" s="78"/>
      <c r="AS1361" s="78"/>
      <c r="AT1361" s="78"/>
      <c r="AU1361" s="78"/>
      <c r="AV1361" s="78"/>
      <c r="AW1361" s="78"/>
      <c r="AX1361" s="78"/>
    </row>
    <row r="1362" spans="40:50" ht="12">
      <c r="AN1362" s="78"/>
      <c r="AO1362" s="78"/>
      <c r="AP1362" s="78"/>
      <c r="AQ1362" s="78"/>
      <c r="AR1362" s="78"/>
      <c r="AS1362" s="78"/>
      <c r="AT1362" s="78"/>
      <c r="AU1362" s="78"/>
      <c r="AV1362" s="78"/>
      <c r="AW1362" s="78"/>
      <c r="AX1362" s="78"/>
    </row>
    <row r="1363" spans="40:50" ht="12">
      <c r="AN1363" s="78"/>
      <c r="AO1363" s="78"/>
      <c r="AP1363" s="78"/>
      <c r="AQ1363" s="78"/>
      <c r="AR1363" s="78"/>
      <c r="AS1363" s="78"/>
      <c r="AT1363" s="78"/>
      <c r="AU1363" s="78"/>
      <c r="AV1363" s="78"/>
      <c r="AW1363" s="78"/>
      <c r="AX1363" s="78"/>
    </row>
    <row r="1364" spans="40:50" ht="12">
      <c r="AN1364" s="78"/>
      <c r="AO1364" s="78"/>
      <c r="AP1364" s="78"/>
      <c r="AQ1364" s="78"/>
      <c r="AR1364" s="78"/>
      <c r="AS1364" s="78"/>
      <c r="AT1364" s="78"/>
      <c r="AU1364" s="78"/>
      <c r="AV1364" s="78"/>
      <c r="AW1364" s="78"/>
      <c r="AX1364" s="78"/>
    </row>
    <row r="1365" spans="40:50" ht="12">
      <c r="AN1365" s="78"/>
      <c r="AO1365" s="78"/>
      <c r="AP1365" s="78"/>
      <c r="AQ1365" s="78"/>
      <c r="AR1365" s="78"/>
      <c r="AS1365" s="78"/>
      <c r="AT1365" s="78"/>
      <c r="AU1365" s="78"/>
      <c r="AV1365" s="78"/>
      <c r="AW1365" s="78"/>
      <c r="AX1365" s="78"/>
    </row>
    <row r="1366" spans="40:50" ht="12">
      <c r="AN1366" s="78"/>
      <c r="AO1366" s="78"/>
      <c r="AP1366" s="78"/>
      <c r="AQ1366" s="78"/>
      <c r="AR1366" s="78"/>
      <c r="AS1366" s="78"/>
      <c r="AT1366" s="78"/>
      <c r="AU1366" s="78"/>
      <c r="AV1366" s="78"/>
      <c r="AW1366" s="78"/>
      <c r="AX1366" s="78"/>
    </row>
    <row r="1367" spans="40:50" ht="12">
      <c r="AN1367" s="78"/>
      <c r="AO1367" s="78"/>
      <c r="AP1367" s="78"/>
      <c r="AQ1367" s="78"/>
      <c r="AR1367" s="78"/>
      <c r="AS1367" s="78"/>
      <c r="AT1367" s="78"/>
      <c r="AU1367" s="78"/>
      <c r="AV1367" s="78"/>
      <c r="AW1367" s="78"/>
      <c r="AX1367" s="78"/>
    </row>
    <row r="1368" spans="40:50" ht="12">
      <c r="AN1368" s="78"/>
      <c r="AO1368" s="78"/>
      <c r="AP1368" s="78"/>
      <c r="AQ1368" s="78"/>
      <c r="AR1368" s="78"/>
      <c r="AS1368" s="78"/>
      <c r="AT1368" s="78"/>
      <c r="AU1368" s="78"/>
      <c r="AV1368" s="78"/>
      <c r="AW1368" s="78"/>
      <c r="AX1368" s="78"/>
    </row>
    <row r="1369" spans="40:50" ht="12">
      <c r="AN1369" s="78"/>
      <c r="AO1369" s="78"/>
      <c r="AP1369" s="78"/>
      <c r="AQ1369" s="78"/>
      <c r="AR1369" s="78"/>
      <c r="AS1369" s="78"/>
      <c r="AT1369" s="78"/>
      <c r="AU1369" s="78"/>
      <c r="AV1369" s="78"/>
      <c r="AW1369" s="78"/>
      <c r="AX1369" s="78"/>
    </row>
    <row r="1370" spans="40:50" ht="12">
      <c r="AN1370" s="78"/>
      <c r="AO1370" s="78"/>
      <c r="AP1370" s="78"/>
      <c r="AQ1370" s="78"/>
      <c r="AR1370" s="78"/>
      <c r="AS1370" s="78"/>
      <c r="AT1370" s="78"/>
      <c r="AU1370" s="78"/>
      <c r="AV1370" s="78"/>
      <c r="AW1370" s="78"/>
      <c r="AX1370" s="78"/>
    </row>
    <row r="1371" spans="40:50" ht="12">
      <c r="AN1371" s="78"/>
      <c r="AO1371" s="78"/>
      <c r="AP1371" s="78"/>
      <c r="AQ1371" s="78"/>
      <c r="AR1371" s="78"/>
      <c r="AS1371" s="78"/>
      <c r="AT1371" s="78"/>
      <c r="AU1371" s="78"/>
      <c r="AV1371" s="78"/>
      <c r="AW1371" s="78"/>
      <c r="AX1371" s="78"/>
    </row>
    <row r="1372" spans="40:50" ht="12">
      <c r="AN1372" s="78"/>
      <c r="AO1372" s="78"/>
      <c r="AP1372" s="78"/>
      <c r="AQ1372" s="78"/>
      <c r="AR1372" s="78"/>
      <c r="AS1372" s="78"/>
      <c r="AT1372" s="78"/>
      <c r="AU1372" s="78"/>
      <c r="AV1372" s="78"/>
      <c r="AW1372" s="78"/>
      <c r="AX1372" s="78"/>
    </row>
    <row r="1373" spans="40:50" ht="12">
      <c r="AN1373" s="78"/>
      <c r="AO1373" s="78"/>
      <c r="AP1373" s="78"/>
      <c r="AQ1373" s="78"/>
      <c r="AR1373" s="78"/>
      <c r="AS1373" s="78"/>
      <c r="AT1373" s="78"/>
      <c r="AU1373" s="78"/>
      <c r="AV1373" s="78"/>
      <c r="AW1373" s="78"/>
      <c r="AX1373" s="78"/>
    </row>
    <row r="1374" spans="40:50" ht="12">
      <c r="AN1374" s="78"/>
      <c r="AO1374" s="78"/>
      <c r="AP1374" s="78"/>
      <c r="AQ1374" s="78"/>
      <c r="AR1374" s="78"/>
      <c r="AS1374" s="78"/>
      <c r="AT1374" s="78"/>
      <c r="AU1374" s="78"/>
      <c r="AV1374" s="78"/>
      <c r="AW1374" s="78"/>
      <c r="AX1374" s="78"/>
    </row>
    <row r="1375" spans="40:50" ht="12">
      <c r="AN1375" s="78"/>
      <c r="AO1375" s="78"/>
      <c r="AP1375" s="78"/>
      <c r="AQ1375" s="78"/>
      <c r="AR1375" s="78"/>
      <c r="AS1375" s="78"/>
      <c r="AT1375" s="78"/>
      <c r="AU1375" s="78"/>
      <c r="AV1375" s="78"/>
      <c r="AW1375" s="78"/>
      <c r="AX1375" s="78"/>
    </row>
    <row r="1376" spans="40:50" ht="12">
      <c r="AN1376" s="78"/>
      <c r="AO1376" s="78"/>
      <c r="AP1376" s="78"/>
      <c r="AQ1376" s="78"/>
      <c r="AR1376" s="78"/>
      <c r="AS1376" s="78"/>
      <c r="AT1376" s="78"/>
      <c r="AU1376" s="78"/>
      <c r="AV1376" s="78"/>
      <c r="AW1376" s="78"/>
      <c r="AX1376" s="78"/>
    </row>
    <row r="1377" spans="40:50" ht="12">
      <c r="AN1377" s="78"/>
      <c r="AO1377" s="78"/>
      <c r="AP1377" s="78"/>
      <c r="AQ1377" s="78"/>
      <c r="AR1377" s="78"/>
      <c r="AS1377" s="78"/>
      <c r="AT1377" s="78"/>
      <c r="AU1377" s="78"/>
      <c r="AV1377" s="78"/>
      <c r="AW1377" s="78"/>
      <c r="AX1377" s="78"/>
    </row>
    <row r="1378" spans="40:50" ht="12">
      <c r="AN1378" s="78"/>
      <c r="AO1378" s="78"/>
      <c r="AP1378" s="78"/>
      <c r="AQ1378" s="78"/>
      <c r="AR1378" s="78"/>
      <c r="AS1378" s="78"/>
      <c r="AT1378" s="78"/>
      <c r="AU1378" s="78"/>
      <c r="AV1378" s="78"/>
      <c r="AW1378" s="78"/>
      <c r="AX1378" s="78"/>
    </row>
    <row r="1379" spans="40:50" ht="12">
      <c r="AN1379" s="78"/>
      <c r="AO1379" s="78"/>
      <c r="AP1379" s="78"/>
      <c r="AQ1379" s="78"/>
      <c r="AR1379" s="78"/>
      <c r="AS1379" s="78"/>
      <c r="AT1379" s="78"/>
      <c r="AU1379" s="78"/>
      <c r="AV1379" s="78"/>
      <c r="AW1379" s="78"/>
      <c r="AX1379" s="78"/>
    </row>
    <row r="1380" spans="40:50" ht="12">
      <c r="AN1380" s="78"/>
      <c r="AO1380" s="78"/>
      <c r="AP1380" s="78"/>
      <c r="AQ1380" s="78"/>
      <c r="AR1380" s="78"/>
      <c r="AS1380" s="78"/>
      <c r="AT1380" s="78"/>
      <c r="AU1380" s="78"/>
      <c r="AV1380" s="78"/>
      <c r="AW1380" s="78"/>
      <c r="AX1380" s="78"/>
    </row>
    <row r="1381" spans="40:50" ht="12">
      <c r="AN1381" s="78"/>
      <c r="AO1381" s="78"/>
      <c r="AP1381" s="78"/>
      <c r="AQ1381" s="78"/>
      <c r="AR1381" s="78"/>
      <c r="AS1381" s="78"/>
      <c r="AT1381" s="78"/>
      <c r="AU1381" s="78"/>
      <c r="AV1381" s="78"/>
      <c r="AW1381" s="78"/>
      <c r="AX1381" s="78"/>
    </row>
    <row r="1382" spans="40:50" ht="12">
      <c r="AN1382" s="78"/>
      <c r="AO1382" s="78"/>
      <c r="AP1382" s="78"/>
      <c r="AQ1382" s="78"/>
      <c r="AR1382" s="78"/>
      <c r="AS1382" s="78"/>
      <c r="AT1382" s="78"/>
      <c r="AU1382" s="78"/>
      <c r="AV1382" s="78"/>
      <c r="AW1382" s="78"/>
      <c r="AX1382" s="78"/>
    </row>
    <row r="1383" spans="40:50" ht="12">
      <c r="AN1383" s="78"/>
      <c r="AO1383" s="78"/>
      <c r="AP1383" s="78"/>
      <c r="AQ1383" s="78"/>
      <c r="AR1383" s="78"/>
      <c r="AS1383" s="78"/>
      <c r="AT1383" s="78"/>
      <c r="AU1383" s="78"/>
      <c r="AV1383" s="78"/>
      <c r="AW1383" s="78"/>
      <c r="AX1383" s="78"/>
    </row>
    <row r="1384" spans="40:50" ht="12">
      <c r="AN1384" s="78"/>
      <c r="AO1384" s="78"/>
      <c r="AP1384" s="78"/>
      <c r="AQ1384" s="78"/>
      <c r="AR1384" s="78"/>
      <c r="AS1384" s="78"/>
      <c r="AT1384" s="78"/>
      <c r="AU1384" s="78"/>
      <c r="AV1384" s="78"/>
      <c r="AW1384" s="78"/>
      <c r="AX1384" s="78"/>
    </row>
    <row r="1385" spans="40:50" ht="12">
      <c r="AN1385" s="78"/>
      <c r="AO1385" s="78"/>
      <c r="AP1385" s="78"/>
      <c r="AQ1385" s="78"/>
      <c r="AR1385" s="78"/>
      <c r="AS1385" s="78"/>
      <c r="AT1385" s="78"/>
      <c r="AU1385" s="78"/>
      <c r="AV1385" s="78"/>
      <c r="AW1385" s="78"/>
      <c r="AX1385" s="78"/>
    </row>
    <row r="1386" spans="40:50" ht="12">
      <c r="AN1386" s="78"/>
      <c r="AO1386" s="78"/>
      <c r="AP1386" s="78"/>
      <c r="AQ1386" s="78"/>
      <c r="AR1386" s="78"/>
      <c r="AS1386" s="78"/>
      <c r="AT1386" s="78"/>
      <c r="AU1386" s="78"/>
      <c r="AV1386" s="78"/>
      <c r="AW1386" s="78"/>
      <c r="AX1386" s="78"/>
    </row>
    <row r="1387" spans="40:50" ht="12">
      <c r="AN1387" s="78"/>
      <c r="AO1387" s="78"/>
      <c r="AP1387" s="78"/>
      <c r="AQ1387" s="78"/>
      <c r="AR1387" s="78"/>
      <c r="AS1387" s="78"/>
      <c r="AT1387" s="78"/>
      <c r="AU1387" s="78"/>
      <c r="AV1387" s="78"/>
      <c r="AW1387" s="78"/>
      <c r="AX1387" s="78"/>
    </row>
    <row r="1388" spans="40:50" ht="12">
      <c r="AN1388" s="78"/>
      <c r="AO1388" s="78"/>
      <c r="AP1388" s="78"/>
      <c r="AQ1388" s="78"/>
      <c r="AR1388" s="78"/>
      <c r="AS1388" s="78"/>
      <c r="AT1388" s="78"/>
      <c r="AU1388" s="78"/>
      <c r="AV1388" s="78"/>
      <c r="AW1388" s="78"/>
      <c r="AX1388" s="78"/>
    </row>
    <row r="1389" spans="40:50" ht="12">
      <c r="AN1389" s="78"/>
      <c r="AO1389" s="78"/>
      <c r="AP1389" s="78"/>
      <c r="AQ1389" s="78"/>
      <c r="AR1389" s="78"/>
      <c r="AS1389" s="78"/>
      <c r="AT1389" s="78"/>
      <c r="AU1389" s="78"/>
      <c r="AV1389" s="78"/>
      <c r="AW1389" s="78"/>
      <c r="AX1389" s="78"/>
    </row>
    <row r="1390" spans="40:50" ht="12">
      <c r="AN1390" s="78"/>
      <c r="AO1390" s="78"/>
      <c r="AP1390" s="78"/>
      <c r="AQ1390" s="78"/>
      <c r="AR1390" s="78"/>
      <c r="AS1390" s="78"/>
      <c r="AT1390" s="78"/>
      <c r="AU1390" s="78"/>
      <c r="AV1390" s="78"/>
      <c r="AW1390" s="78"/>
      <c r="AX1390" s="78"/>
    </row>
    <row r="1391" spans="40:50" ht="12">
      <c r="AN1391" s="78"/>
      <c r="AO1391" s="78"/>
      <c r="AP1391" s="78"/>
      <c r="AQ1391" s="78"/>
      <c r="AR1391" s="78"/>
      <c r="AS1391" s="78"/>
      <c r="AT1391" s="78"/>
      <c r="AU1391" s="78"/>
      <c r="AV1391" s="78"/>
      <c r="AW1391" s="78"/>
      <c r="AX1391" s="78"/>
    </row>
    <row r="1392" spans="40:50" ht="12">
      <c r="AN1392" s="78"/>
      <c r="AO1392" s="78"/>
      <c r="AP1392" s="78"/>
      <c r="AQ1392" s="78"/>
      <c r="AR1392" s="78"/>
      <c r="AS1392" s="78"/>
      <c r="AT1392" s="78"/>
      <c r="AU1392" s="78"/>
      <c r="AV1392" s="78"/>
      <c r="AW1392" s="78"/>
      <c r="AX1392" s="78"/>
    </row>
    <row r="1393" spans="40:50" ht="12">
      <c r="AN1393" s="78"/>
      <c r="AO1393" s="78"/>
      <c r="AP1393" s="78"/>
      <c r="AQ1393" s="78"/>
      <c r="AR1393" s="78"/>
      <c r="AS1393" s="78"/>
      <c r="AT1393" s="78"/>
      <c r="AU1393" s="78"/>
      <c r="AV1393" s="78"/>
      <c r="AW1393" s="78"/>
      <c r="AX1393" s="78"/>
    </row>
    <row r="1394" spans="40:50" ht="12">
      <c r="AN1394" s="78"/>
      <c r="AO1394" s="78"/>
      <c r="AP1394" s="78"/>
      <c r="AQ1394" s="78"/>
      <c r="AR1394" s="78"/>
      <c r="AS1394" s="78"/>
      <c r="AT1394" s="78"/>
      <c r="AU1394" s="78"/>
      <c r="AV1394" s="78"/>
      <c r="AW1394" s="78"/>
      <c r="AX1394" s="78"/>
    </row>
    <row r="1395" spans="40:50" ht="12">
      <c r="AN1395" s="78"/>
      <c r="AO1395" s="78"/>
      <c r="AP1395" s="78"/>
      <c r="AQ1395" s="78"/>
      <c r="AR1395" s="78"/>
      <c r="AS1395" s="78"/>
      <c r="AT1395" s="78"/>
      <c r="AU1395" s="78"/>
      <c r="AV1395" s="78"/>
      <c r="AW1395" s="78"/>
      <c r="AX1395" s="78"/>
    </row>
    <row r="1396" spans="40:50" ht="12">
      <c r="AN1396" s="78"/>
      <c r="AO1396" s="78"/>
      <c r="AP1396" s="78"/>
      <c r="AQ1396" s="78"/>
      <c r="AR1396" s="78"/>
      <c r="AS1396" s="78"/>
      <c r="AT1396" s="78"/>
      <c r="AU1396" s="78"/>
      <c r="AV1396" s="78"/>
      <c r="AW1396" s="78"/>
      <c r="AX1396" s="78"/>
    </row>
    <row r="1397" spans="40:50" ht="12">
      <c r="AN1397" s="78"/>
      <c r="AO1397" s="78"/>
      <c r="AP1397" s="78"/>
      <c r="AQ1397" s="78"/>
      <c r="AR1397" s="78"/>
      <c r="AS1397" s="78"/>
      <c r="AT1397" s="78"/>
      <c r="AU1397" s="78"/>
      <c r="AV1397" s="78"/>
      <c r="AW1397" s="78"/>
      <c r="AX1397" s="78"/>
    </row>
    <row r="1398" spans="40:50" ht="12">
      <c r="AN1398" s="78"/>
      <c r="AO1398" s="78"/>
      <c r="AP1398" s="78"/>
      <c r="AQ1398" s="78"/>
      <c r="AR1398" s="78"/>
      <c r="AS1398" s="78"/>
      <c r="AT1398" s="78"/>
      <c r="AU1398" s="78"/>
      <c r="AV1398" s="78"/>
      <c r="AW1398" s="78"/>
      <c r="AX1398" s="78"/>
    </row>
    <row r="1399" spans="40:50" ht="12">
      <c r="AN1399" s="78"/>
      <c r="AO1399" s="78"/>
      <c r="AP1399" s="78"/>
      <c r="AQ1399" s="78"/>
      <c r="AR1399" s="78"/>
      <c r="AS1399" s="78"/>
      <c r="AT1399" s="78"/>
      <c r="AU1399" s="78"/>
      <c r="AV1399" s="78"/>
      <c r="AW1399" s="78"/>
      <c r="AX1399" s="78"/>
    </row>
    <row r="1400" spans="40:50" ht="12">
      <c r="AN1400" s="78"/>
      <c r="AO1400" s="78"/>
      <c r="AP1400" s="78"/>
      <c r="AQ1400" s="78"/>
      <c r="AR1400" s="78"/>
      <c r="AS1400" s="78"/>
      <c r="AT1400" s="78"/>
      <c r="AU1400" s="78"/>
      <c r="AV1400" s="78"/>
      <c r="AW1400" s="78"/>
      <c r="AX1400" s="78"/>
    </row>
    <row r="1401" spans="40:50" ht="12">
      <c r="AN1401" s="78"/>
      <c r="AO1401" s="78"/>
      <c r="AP1401" s="78"/>
      <c r="AQ1401" s="78"/>
      <c r="AR1401" s="78"/>
      <c r="AS1401" s="78"/>
      <c r="AT1401" s="78"/>
      <c r="AU1401" s="78"/>
      <c r="AV1401" s="78"/>
      <c r="AW1401" s="78"/>
      <c r="AX1401" s="78"/>
    </row>
    <row r="1402" spans="40:50" ht="12">
      <c r="AN1402" s="78"/>
      <c r="AO1402" s="78"/>
      <c r="AP1402" s="78"/>
      <c r="AQ1402" s="78"/>
      <c r="AR1402" s="78"/>
      <c r="AS1402" s="78"/>
      <c r="AT1402" s="78"/>
      <c r="AU1402" s="78"/>
      <c r="AV1402" s="78"/>
      <c r="AW1402" s="78"/>
      <c r="AX1402" s="78"/>
    </row>
    <row r="1403" spans="40:50" ht="12">
      <c r="AN1403" s="78"/>
      <c r="AO1403" s="78"/>
      <c r="AP1403" s="78"/>
      <c r="AQ1403" s="78"/>
      <c r="AR1403" s="78"/>
      <c r="AS1403" s="78"/>
      <c r="AT1403" s="78"/>
      <c r="AU1403" s="78"/>
      <c r="AV1403" s="78"/>
      <c r="AW1403" s="78"/>
      <c r="AX1403" s="78"/>
    </row>
    <row r="1404" spans="40:50" ht="12">
      <c r="AN1404" s="78"/>
      <c r="AO1404" s="78"/>
      <c r="AP1404" s="78"/>
      <c r="AQ1404" s="78"/>
      <c r="AR1404" s="78"/>
      <c r="AS1404" s="78"/>
      <c r="AT1404" s="78"/>
      <c r="AU1404" s="78"/>
      <c r="AV1404" s="78"/>
      <c r="AW1404" s="78"/>
      <c r="AX1404" s="78"/>
    </row>
    <row r="1405" spans="40:50" ht="12">
      <c r="AN1405" s="78"/>
      <c r="AO1405" s="78"/>
      <c r="AP1405" s="78"/>
      <c r="AQ1405" s="78"/>
      <c r="AR1405" s="78"/>
      <c r="AS1405" s="78"/>
      <c r="AT1405" s="78"/>
      <c r="AU1405" s="78"/>
      <c r="AV1405" s="78"/>
      <c r="AW1405" s="78"/>
      <c r="AX1405" s="78"/>
    </row>
    <row r="1406" spans="40:50" ht="12">
      <c r="AN1406" s="78"/>
      <c r="AO1406" s="78"/>
      <c r="AP1406" s="78"/>
      <c r="AQ1406" s="78"/>
      <c r="AR1406" s="78"/>
      <c r="AS1406" s="78"/>
      <c r="AT1406" s="78"/>
      <c r="AU1406" s="78"/>
      <c r="AV1406" s="78"/>
      <c r="AW1406" s="78"/>
      <c r="AX1406" s="78"/>
    </row>
    <row r="1407" spans="40:50" ht="12">
      <c r="AN1407" s="78"/>
      <c r="AO1407" s="78"/>
      <c r="AP1407" s="78"/>
      <c r="AQ1407" s="78"/>
      <c r="AR1407" s="78"/>
      <c r="AS1407" s="78"/>
      <c r="AT1407" s="78"/>
      <c r="AU1407" s="78"/>
      <c r="AV1407" s="78"/>
      <c r="AW1407" s="78"/>
      <c r="AX1407" s="78"/>
    </row>
    <row r="1408" spans="40:50" ht="12">
      <c r="AN1408" s="78"/>
      <c r="AO1408" s="78"/>
      <c r="AP1408" s="78"/>
      <c r="AQ1408" s="78"/>
      <c r="AR1408" s="78"/>
      <c r="AS1408" s="78"/>
      <c r="AT1408" s="78"/>
      <c r="AU1408" s="78"/>
      <c r="AV1408" s="78"/>
      <c r="AW1408" s="78"/>
      <c r="AX1408" s="78"/>
    </row>
    <row r="1409" spans="40:50" ht="12">
      <c r="AN1409" s="78"/>
      <c r="AO1409" s="78"/>
      <c r="AP1409" s="78"/>
      <c r="AQ1409" s="78"/>
      <c r="AR1409" s="78"/>
      <c r="AS1409" s="78"/>
      <c r="AT1409" s="78"/>
      <c r="AU1409" s="78"/>
      <c r="AV1409" s="78"/>
      <c r="AW1409" s="78"/>
      <c r="AX1409" s="78"/>
    </row>
    <row r="1410" spans="40:50" ht="12">
      <c r="AN1410" s="78"/>
      <c r="AO1410" s="78"/>
      <c r="AP1410" s="78"/>
      <c r="AQ1410" s="78"/>
      <c r="AR1410" s="78"/>
      <c r="AS1410" s="78"/>
      <c r="AT1410" s="78"/>
      <c r="AU1410" s="78"/>
      <c r="AV1410" s="78"/>
      <c r="AW1410" s="78"/>
      <c r="AX1410" s="78"/>
    </row>
    <row r="1411" spans="40:50" ht="12">
      <c r="AN1411" s="78"/>
      <c r="AO1411" s="78"/>
      <c r="AP1411" s="78"/>
      <c r="AQ1411" s="78"/>
      <c r="AR1411" s="78"/>
      <c r="AS1411" s="78"/>
      <c r="AT1411" s="78"/>
      <c r="AU1411" s="78"/>
      <c r="AV1411" s="78"/>
      <c r="AW1411" s="78"/>
      <c r="AX1411" s="78"/>
    </row>
    <row r="1412" spans="40:50" ht="12">
      <c r="AN1412" s="78"/>
      <c r="AO1412" s="78"/>
      <c r="AP1412" s="78"/>
      <c r="AQ1412" s="78"/>
      <c r="AR1412" s="78"/>
      <c r="AS1412" s="78"/>
      <c r="AT1412" s="78"/>
      <c r="AU1412" s="78"/>
      <c r="AV1412" s="78"/>
      <c r="AW1412" s="78"/>
      <c r="AX1412" s="78"/>
    </row>
    <row r="1413" spans="40:50" ht="12">
      <c r="AN1413" s="78"/>
      <c r="AO1413" s="78"/>
      <c r="AP1413" s="78"/>
      <c r="AQ1413" s="78"/>
      <c r="AR1413" s="78"/>
      <c r="AS1413" s="78"/>
      <c r="AT1413" s="78"/>
      <c r="AU1413" s="78"/>
      <c r="AV1413" s="78"/>
      <c r="AW1413" s="78"/>
      <c r="AX1413" s="78"/>
    </row>
    <row r="1414" spans="40:50" ht="12">
      <c r="AN1414" s="78"/>
      <c r="AO1414" s="78"/>
      <c r="AP1414" s="78"/>
      <c r="AQ1414" s="78"/>
      <c r="AR1414" s="78"/>
      <c r="AS1414" s="78"/>
      <c r="AT1414" s="78"/>
      <c r="AU1414" s="78"/>
      <c r="AV1414" s="78"/>
      <c r="AW1414" s="78"/>
      <c r="AX1414" s="78"/>
    </row>
    <row r="1415" spans="40:50" ht="12">
      <c r="AN1415" s="78"/>
      <c r="AO1415" s="78"/>
      <c r="AP1415" s="78"/>
      <c r="AQ1415" s="78"/>
      <c r="AR1415" s="78"/>
      <c r="AS1415" s="78"/>
      <c r="AT1415" s="78"/>
      <c r="AU1415" s="78"/>
      <c r="AV1415" s="78"/>
      <c r="AW1415" s="78"/>
      <c r="AX1415" s="78"/>
    </row>
    <row r="1416" spans="40:50" ht="12">
      <c r="AN1416" s="78"/>
      <c r="AO1416" s="78"/>
      <c r="AP1416" s="78"/>
      <c r="AQ1416" s="78"/>
      <c r="AR1416" s="78"/>
      <c r="AS1416" s="78"/>
      <c r="AT1416" s="78"/>
      <c r="AU1416" s="78"/>
      <c r="AV1416" s="78"/>
      <c r="AW1416" s="78"/>
      <c r="AX1416" s="78"/>
    </row>
    <row r="1417" spans="40:50" ht="12">
      <c r="AN1417" s="78"/>
      <c r="AO1417" s="78"/>
      <c r="AP1417" s="78"/>
      <c r="AQ1417" s="78"/>
      <c r="AR1417" s="78"/>
      <c r="AS1417" s="78"/>
      <c r="AT1417" s="78"/>
      <c r="AU1417" s="78"/>
      <c r="AV1417" s="78"/>
      <c r="AW1417" s="78"/>
      <c r="AX1417" s="78"/>
    </row>
    <row r="1418" spans="40:50" ht="12">
      <c r="AN1418" s="78"/>
      <c r="AO1418" s="78"/>
      <c r="AP1418" s="78"/>
      <c r="AQ1418" s="78"/>
      <c r="AR1418" s="78"/>
      <c r="AS1418" s="78"/>
      <c r="AT1418" s="78"/>
      <c r="AU1418" s="78"/>
      <c r="AV1418" s="78"/>
      <c r="AW1418" s="78"/>
      <c r="AX1418" s="78"/>
    </row>
    <row r="1419" spans="40:50" ht="12">
      <c r="AN1419" s="78"/>
      <c r="AO1419" s="78"/>
      <c r="AP1419" s="78"/>
      <c r="AQ1419" s="78"/>
      <c r="AR1419" s="78"/>
      <c r="AS1419" s="78"/>
      <c r="AT1419" s="78"/>
      <c r="AU1419" s="78"/>
      <c r="AV1419" s="78"/>
      <c r="AW1419" s="78"/>
      <c r="AX1419" s="78"/>
    </row>
    <row r="1420" spans="40:50" ht="12">
      <c r="AN1420" s="78"/>
      <c r="AO1420" s="78"/>
      <c r="AP1420" s="78"/>
      <c r="AQ1420" s="78"/>
      <c r="AR1420" s="78"/>
      <c r="AS1420" s="78"/>
      <c r="AT1420" s="78"/>
      <c r="AU1420" s="78"/>
      <c r="AV1420" s="78"/>
      <c r="AW1420" s="78"/>
      <c r="AX1420" s="78"/>
    </row>
    <row r="1421" spans="40:50" ht="12">
      <c r="AN1421" s="78"/>
      <c r="AO1421" s="78"/>
      <c r="AP1421" s="78"/>
      <c r="AQ1421" s="78"/>
      <c r="AR1421" s="78"/>
      <c r="AS1421" s="78"/>
      <c r="AT1421" s="78"/>
      <c r="AU1421" s="78"/>
      <c r="AV1421" s="78"/>
      <c r="AW1421" s="78"/>
      <c r="AX1421" s="78"/>
    </row>
    <row r="1422" spans="40:50" ht="12">
      <c r="AN1422" s="78"/>
      <c r="AO1422" s="78"/>
      <c r="AP1422" s="78"/>
      <c r="AQ1422" s="78"/>
      <c r="AR1422" s="78"/>
      <c r="AS1422" s="78"/>
      <c r="AT1422" s="78"/>
      <c r="AU1422" s="78"/>
      <c r="AV1422" s="78"/>
      <c r="AW1422" s="78"/>
      <c r="AX1422" s="78"/>
    </row>
    <row r="1423" spans="40:50" ht="12">
      <c r="AN1423" s="78"/>
      <c r="AO1423" s="78"/>
      <c r="AP1423" s="78"/>
      <c r="AQ1423" s="78"/>
      <c r="AR1423" s="78"/>
      <c r="AS1423" s="78"/>
      <c r="AT1423" s="78"/>
      <c r="AU1423" s="78"/>
      <c r="AV1423" s="78"/>
      <c r="AW1423" s="78"/>
      <c r="AX1423" s="78"/>
    </row>
    <row r="1424" spans="40:50" ht="12">
      <c r="AN1424" s="78"/>
      <c r="AO1424" s="78"/>
      <c r="AP1424" s="78"/>
      <c r="AQ1424" s="78"/>
      <c r="AR1424" s="78"/>
      <c r="AS1424" s="78"/>
      <c r="AT1424" s="78"/>
      <c r="AU1424" s="78"/>
      <c r="AV1424" s="78"/>
      <c r="AW1424" s="78"/>
      <c r="AX1424" s="78"/>
    </row>
    <row r="1425" spans="40:50" ht="12">
      <c r="AN1425" s="78"/>
      <c r="AO1425" s="78"/>
      <c r="AP1425" s="78"/>
      <c r="AQ1425" s="78"/>
      <c r="AR1425" s="78"/>
      <c r="AS1425" s="78"/>
      <c r="AT1425" s="78"/>
      <c r="AU1425" s="78"/>
      <c r="AV1425" s="78"/>
      <c r="AW1425" s="78"/>
      <c r="AX1425" s="78"/>
    </row>
    <row r="1426" spans="40:50" ht="12">
      <c r="AN1426" s="78"/>
      <c r="AO1426" s="78"/>
      <c r="AP1426" s="78"/>
      <c r="AQ1426" s="78"/>
      <c r="AR1426" s="78"/>
      <c r="AS1426" s="78"/>
      <c r="AT1426" s="78"/>
      <c r="AU1426" s="78"/>
      <c r="AV1426" s="78"/>
      <c r="AW1426" s="78"/>
      <c r="AX1426" s="78"/>
    </row>
    <row r="1427" spans="40:50" ht="12">
      <c r="AN1427" s="78"/>
      <c r="AO1427" s="78"/>
      <c r="AP1427" s="78"/>
      <c r="AQ1427" s="78"/>
      <c r="AR1427" s="78"/>
      <c r="AS1427" s="78"/>
      <c r="AT1427" s="78"/>
      <c r="AU1427" s="78"/>
      <c r="AV1427" s="78"/>
      <c r="AW1427" s="78"/>
      <c r="AX1427" s="78"/>
    </row>
    <row r="1428" spans="40:50" ht="12">
      <c r="AN1428" s="78"/>
      <c r="AO1428" s="78"/>
      <c r="AP1428" s="78"/>
      <c r="AQ1428" s="78"/>
      <c r="AR1428" s="78"/>
      <c r="AS1428" s="78"/>
      <c r="AT1428" s="78"/>
      <c r="AU1428" s="78"/>
      <c r="AV1428" s="78"/>
      <c r="AW1428" s="78"/>
      <c r="AX1428" s="78"/>
    </row>
    <row r="1429" spans="40:50" ht="12">
      <c r="AN1429" s="78"/>
      <c r="AO1429" s="78"/>
      <c r="AP1429" s="78"/>
      <c r="AQ1429" s="78"/>
      <c r="AR1429" s="78"/>
      <c r="AS1429" s="78"/>
      <c r="AT1429" s="78"/>
      <c r="AU1429" s="78"/>
      <c r="AV1429" s="78"/>
      <c r="AW1429" s="78"/>
      <c r="AX1429" s="78"/>
    </row>
    <row r="1430" spans="40:50" ht="12">
      <c r="AN1430" s="78"/>
      <c r="AO1430" s="78"/>
      <c r="AP1430" s="78"/>
      <c r="AQ1430" s="78"/>
      <c r="AR1430" s="78"/>
      <c r="AS1430" s="78"/>
      <c r="AT1430" s="78"/>
      <c r="AU1430" s="78"/>
      <c r="AV1430" s="78"/>
      <c r="AW1430" s="78"/>
      <c r="AX1430" s="78"/>
    </row>
    <row r="1431" spans="40:50" ht="12">
      <c r="AN1431" s="78"/>
      <c r="AO1431" s="78"/>
      <c r="AP1431" s="78"/>
      <c r="AQ1431" s="78"/>
      <c r="AR1431" s="78"/>
      <c r="AS1431" s="78"/>
      <c r="AT1431" s="78"/>
      <c r="AU1431" s="78"/>
      <c r="AV1431" s="78"/>
      <c r="AW1431" s="78"/>
      <c r="AX1431" s="78"/>
    </row>
    <row r="1432" spans="40:50" ht="12">
      <c r="AN1432" s="78"/>
      <c r="AO1432" s="78"/>
      <c r="AP1432" s="78"/>
      <c r="AQ1432" s="78"/>
      <c r="AR1432" s="78"/>
      <c r="AS1432" s="78"/>
      <c r="AT1432" s="78"/>
      <c r="AU1432" s="78"/>
      <c r="AV1432" s="78"/>
      <c r="AW1432" s="78"/>
      <c r="AX1432" s="78"/>
    </row>
    <row r="1433" spans="40:50" ht="12">
      <c r="AN1433" s="78"/>
      <c r="AO1433" s="78"/>
      <c r="AP1433" s="78"/>
      <c r="AQ1433" s="78"/>
      <c r="AR1433" s="78"/>
      <c r="AS1433" s="78"/>
      <c r="AT1433" s="78"/>
      <c r="AU1433" s="78"/>
      <c r="AV1433" s="78"/>
      <c r="AW1433" s="78"/>
      <c r="AX1433" s="78"/>
    </row>
    <row r="1434" spans="40:50" ht="12">
      <c r="AN1434" s="78"/>
      <c r="AO1434" s="78"/>
      <c r="AP1434" s="78"/>
      <c r="AQ1434" s="78"/>
      <c r="AR1434" s="78"/>
      <c r="AS1434" s="78"/>
      <c r="AT1434" s="78"/>
      <c r="AU1434" s="78"/>
      <c r="AV1434" s="78"/>
      <c r="AW1434" s="78"/>
      <c r="AX1434" s="78"/>
    </row>
    <row r="1435" spans="40:50" ht="12">
      <c r="AN1435" s="78"/>
      <c r="AO1435" s="78"/>
      <c r="AP1435" s="78"/>
      <c r="AQ1435" s="78"/>
      <c r="AR1435" s="78"/>
      <c r="AS1435" s="78"/>
      <c r="AT1435" s="78"/>
      <c r="AU1435" s="78"/>
      <c r="AV1435" s="78"/>
      <c r="AW1435" s="78"/>
      <c r="AX1435" s="78"/>
    </row>
    <row r="1436" spans="40:50" ht="12">
      <c r="AN1436" s="78"/>
      <c r="AO1436" s="78"/>
      <c r="AP1436" s="78"/>
      <c r="AQ1436" s="78"/>
      <c r="AR1436" s="78"/>
      <c r="AS1436" s="78"/>
      <c r="AT1436" s="78"/>
      <c r="AU1436" s="78"/>
      <c r="AV1436" s="78"/>
      <c r="AW1436" s="78"/>
      <c r="AX1436" s="78"/>
    </row>
    <row r="1437" spans="40:50" ht="12">
      <c r="AN1437" s="78"/>
      <c r="AO1437" s="78"/>
      <c r="AP1437" s="78"/>
      <c r="AQ1437" s="78"/>
      <c r="AR1437" s="78"/>
      <c r="AS1437" s="78"/>
      <c r="AT1437" s="78"/>
      <c r="AU1437" s="78"/>
      <c r="AV1437" s="78"/>
      <c r="AW1437" s="78"/>
      <c r="AX1437" s="78"/>
    </row>
    <row r="1438" spans="40:50" ht="12">
      <c r="AN1438" s="78"/>
      <c r="AO1438" s="78"/>
      <c r="AP1438" s="78"/>
      <c r="AQ1438" s="78"/>
      <c r="AR1438" s="78"/>
      <c r="AS1438" s="78"/>
      <c r="AT1438" s="78"/>
      <c r="AU1438" s="78"/>
      <c r="AV1438" s="78"/>
      <c r="AW1438" s="78"/>
      <c r="AX1438" s="78"/>
    </row>
    <row r="1439" spans="40:50" ht="12">
      <c r="AN1439" s="78"/>
      <c r="AO1439" s="78"/>
      <c r="AP1439" s="78"/>
      <c r="AQ1439" s="78"/>
      <c r="AR1439" s="78"/>
      <c r="AS1439" s="78"/>
      <c r="AT1439" s="78"/>
      <c r="AU1439" s="78"/>
      <c r="AV1439" s="78"/>
      <c r="AW1439" s="78"/>
      <c r="AX1439" s="78"/>
    </row>
    <row r="1440" spans="40:50" ht="12">
      <c r="AN1440" s="78"/>
      <c r="AO1440" s="78"/>
      <c r="AP1440" s="78"/>
      <c r="AQ1440" s="78"/>
      <c r="AR1440" s="78"/>
      <c r="AS1440" s="78"/>
      <c r="AT1440" s="78"/>
      <c r="AU1440" s="78"/>
      <c r="AV1440" s="78"/>
      <c r="AW1440" s="78"/>
      <c r="AX1440" s="78"/>
    </row>
    <row r="1441" spans="40:50" ht="12">
      <c r="AN1441" s="78"/>
      <c r="AO1441" s="78"/>
      <c r="AP1441" s="78"/>
      <c r="AQ1441" s="78"/>
      <c r="AR1441" s="78"/>
      <c r="AS1441" s="78"/>
      <c r="AT1441" s="78"/>
      <c r="AU1441" s="78"/>
      <c r="AV1441" s="78"/>
      <c r="AW1441" s="78"/>
      <c r="AX1441" s="78"/>
    </row>
    <row r="1442" spans="40:50" ht="12">
      <c r="AN1442" s="78"/>
      <c r="AO1442" s="78"/>
      <c r="AP1442" s="78"/>
      <c r="AQ1442" s="78"/>
      <c r="AR1442" s="78"/>
      <c r="AS1442" s="78"/>
      <c r="AT1442" s="78"/>
      <c r="AU1442" s="78"/>
      <c r="AV1442" s="78"/>
      <c r="AW1442" s="78"/>
      <c r="AX1442" s="78"/>
    </row>
    <row r="1443" spans="40:50" ht="12">
      <c r="AN1443" s="78"/>
      <c r="AO1443" s="78"/>
      <c r="AP1443" s="78"/>
      <c r="AQ1443" s="78"/>
      <c r="AR1443" s="78"/>
      <c r="AS1443" s="78"/>
      <c r="AT1443" s="78"/>
      <c r="AU1443" s="78"/>
      <c r="AV1443" s="78"/>
      <c r="AW1443" s="78"/>
      <c r="AX1443" s="78"/>
    </row>
    <row r="1444" spans="40:50" ht="12">
      <c r="AN1444" s="78"/>
      <c r="AO1444" s="78"/>
      <c r="AP1444" s="78"/>
      <c r="AQ1444" s="78"/>
      <c r="AR1444" s="78"/>
      <c r="AS1444" s="78"/>
      <c r="AT1444" s="78"/>
      <c r="AU1444" s="78"/>
      <c r="AV1444" s="78"/>
      <c r="AW1444" s="78"/>
      <c r="AX1444" s="78"/>
    </row>
    <row r="1445" spans="40:50" ht="12">
      <c r="AN1445" s="78"/>
      <c r="AO1445" s="78"/>
      <c r="AP1445" s="78"/>
      <c r="AQ1445" s="78"/>
      <c r="AR1445" s="78"/>
      <c r="AS1445" s="78"/>
      <c r="AT1445" s="78"/>
      <c r="AU1445" s="78"/>
      <c r="AV1445" s="78"/>
      <c r="AW1445" s="78"/>
      <c r="AX1445" s="78"/>
    </row>
    <row r="1446" spans="40:50" ht="12">
      <c r="AN1446" s="78"/>
      <c r="AO1446" s="78"/>
      <c r="AP1446" s="78"/>
      <c r="AQ1446" s="78"/>
      <c r="AR1446" s="78"/>
      <c r="AS1446" s="78"/>
      <c r="AT1446" s="78"/>
      <c r="AU1446" s="78"/>
      <c r="AV1446" s="78"/>
      <c r="AW1446" s="78"/>
      <c r="AX1446" s="78"/>
    </row>
    <row r="1447" spans="40:50" ht="12">
      <c r="AN1447" s="78"/>
      <c r="AO1447" s="78"/>
      <c r="AP1447" s="78"/>
      <c r="AQ1447" s="78"/>
      <c r="AR1447" s="78"/>
      <c r="AS1447" s="78"/>
      <c r="AT1447" s="78"/>
      <c r="AU1447" s="78"/>
      <c r="AV1447" s="78"/>
      <c r="AW1447" s="78"/>
      <c r="AX1447" s="78"/>
    </row>
    <row r="1448" spans="40:50" ht="12">
      <c r="AN1448" s="78"/>
      <c r="AO1448" s="78"/>
      <c r="AP1448" s="78"/>
      <c r="AQ1448" s="78"/>
      <c r="AR1448" s="78"/>
      <c r="AS1448" s="78"/>
      <c r="AT1448" s="78"/>
      <c r="AU1448" s="78"/>
      <c r="AV1448" s="78"/>
      <c r="AW1448" s="78"/>
      <c r="AX1448" s="78"/>
    </row>
    <row r="1449" spans="40:50" ht="12">
      <c r="AN1449" s="78"/>
      <c r="AO1449" s="78"/>
      <c r="AP1449" s="78"/>
      <c r="AQ1449" s="78"/>
      <c r="AR1449" s="78"/>
      <c r="AS1449" s="78"/>
      <c r="AT1449" s="78"/>
      <c r="AU1449" s="78"/>
      <c r="AV1449" s="78"/>
      <c r="AW1449" s="78"/>
      <c r="AX1449" s="78"/>
    </row>
    <row r="1450" spans="40:50" ht="12">
      <c r="AN1450" s="78"/>
      <c r="AO1450" s="78"/>
      <c r="AP1450" s="78"/>
      <c r="AQ1450" s="78"/>
      <c r="AR1450" s="78"/>
      <c r="AS1450" s="78"/>
      <c r="AT1450" s="78"/>
      <c r="AU1450" s="78"/>
      <c r="AV1450" s="78"/>
      <c r="AW1450" s="78"/>
      <c r="AX1450" s="78"/>
    </row>
    <row r="1451" spans="40:50" ht="12">
      <c r="AN1451" s="78"/>
      <c r="AO1451" s="78"/>
      <c r="AP1451" s="78"/>
      <c r="AQ1451" s="78"/>
      <c r="AR1451" s="78"/>
      <c r="AS1451" s="78"/>
      <c r="AT1451" s="78"/>
      <c r="AU1451" s="78"/>
      <c r="AV1451" s="78"/>
      <c r="AW1451" s="78"/>
      <c r="AX1451" s="78"/>
    </row>
    <row r="1452" spans="40:50" ht="12">
      <c r="AN1452" s="78"/>
      <c r="AO1452" s="78"/>
      <c r="AP1452" s="78"/>
      <c r="AQ1452" s="78"/>
      <c r="AR1452" s="78"/>
      <c r="AS1452" s="78"/>
      <c r="AT1452" s="78"/>
      <c r="AU1452" s="78"/>
      <c r="AV1452" s="78"/>
      <c r="AW1452" s="78"/>
      <c r="AX1452" s="78"/>
    </row>
    <row r="1453" spans="40:50" ht="12">
      <c r="AN1453" s="78"/>
      <c r="AO1453" s="78"/>
      <c r="AP1453" s="78"/>
      <c r="AQ1453" s="78"/>
      <c r="AR1453" s="78"/>
      <c r="AS1453" s="78"/>
      <c r="AT1453" s="78"/>
      <c r="AU1453" s="78"/>
      <c r="AV1453" s="78"/>
      <c r="AW1453" s="78"/>
      <c r="AX1453" s="78"/>
    </row>
    <row r="1454" spans="40:50" ht="12">
      <c r="AN1454" s="78"/>
      <c r="AO1454" s="78"/>
      <c r="AP1454" s="78"/>
      <c r="AQ1454" s="78"/>
      <c r="AR1454" s="78"/>
      <c r="AS1454" s="78"/>
      <c r="AT1454" s="78"/>
      <c r="AU1454" s="78"/>
      <c r="AV1454" s="78"/>
      <c r="AW1454" s="78"/>
      <c r="AX1454" s="78"/>
    </row>
    <row r="1455" spans="40:50" ht="12">
      <c r="AN1455" s="78"/>
      <c r="AO1455" s="78"/>
      <c r="AP1455" s="78"/>
      <c r="AQ1455" s="78"/>
      <c r="AR1455" s="78"/>
      <c r="AS1455" s="78"/>
      <c r="AT1455" s="78"/>
      <c r="AU1455" s="78"/>
      <c r="AV1455" s="78"/>
      <c r="AW1455" s="78"/>
      <c r="AX1455" s="78"/>
    </row>
    <row r="1456" spans="40:50" ht="12">
      <c r="AN1456" s="78"/>
      <c r="AO1456" s="78"/>
      <c r="AP1456" s="78"/>
      <c r="AQ1456" s="78"/>
      <c r="AR1456" s="78"/>
      <c r="AS1456" s="78"/>
      <c r="AT1456" s="78"/>
      <c r="AU1456" s="78"/>
      <c r="AV1456" s="78"/>
      <c r="AW1456" s="78"/>
      <c r="AX1456" s="78"/>
    </row>
    <row r="1457" spans="40:50" ht="12">
      <c r="AN1457" s="78"/>
      <c r="AO1457" s="78"/>
      <c r="AP1457" s="78"/>
      <c r="AQ1457" s="78"/>
      <c r="AR1457" s="78"/>
      <c r="AS1457" s="78"/>
      <c r="AT1457" s="78"/>
      <c r="AU1457" s="78"/>
      <c r="AV1457" s="78"/>
      <c r="AW1457" s="78"/>
      <c r="AX1457" s="78"/>
    </row>
    <row r="1458" spans="40:50" ht="12">
      <c r="AN1458" s="78"/>
      <c r="AO1458" s="78"/>
      <c r="AP1458" s="78"/>
      <c r="AQ1458" s="78"/>
      <c r="AR1458" s="78"/>
      <c r="AS1458" s="78"/>
      <c r="AT1458" s="78"/>
      <c r="AU1458" s="78"/>
      <c r="AV1458" s="78"/>
      <c r="AW1458" s="78"/>
      <c r="AX1458" s="78"/>
    </row>
    <row r="1459" spans="40:50" ht="12">
      <c r="AN1459" s="78"/>
      <c r="AO1459" s="78"/>
      <c r="AP1459" s="78"/>
      <c r="AQ1459" s="78"/>
      <c r="AR1459" s="78"/>
      <c r="AS1459" s="78"/>
      <c r="AT1459" s="78"/>
      <c r="AU1459" s="78"/>
      <c r="AV1459" s="78"/>
      <c r="AW1459" s="78"/>
      <c r="AX1459" s="78"/>
    </row>
    <row r="1460" spans="40:50" ht="12">
      <c r="AN1460" s="78"/>
      <c r="AO1460" s="78"/>
      <c r="AP1460" s="78"/>
      <c r="AQ1460" s="78"/>
      <c r="AR1460" s="78"/>
      <c r="AS1460" s="78"/>
      <c r="AT1460" s="78"/>
      <c r="AU1460" s="78"/>
      <c r="AV1460" s="78"/>
      <c r="AW1460" s="78"/>
      <c r="AX1460" s="78"/>
    </row>
    <row r="1461" spans="40:50" ht="12">
      <c r="AN1461" s="78"/>
      <c r="AO1461" s="78"/>
      <c r="AP1461" s="78"/>
      <c r="AQ1461" s="78"/>
      <c r="AR1461" s="78"/>
      <c r="AS1461" s="78"/>
      <c r="AT1461" s="78"/>
      <c r="AU1461" s="78"/>
      <c r="AV1461" s="78"/>
      <c r="AW1461" s="78"/>
      <c r="AX1461" s="78"/>
    </row>
    <row r="1462" spans="40:50" ht="12">
      <c r="AN1462" s="78"/>
      <c r="AO1462" s="78"/>
      <c r="AP1462" s="78"/>
      <c r="AQ1462" s="78"/>
      <c r="AR1462" s="78"/>
      <c r="AS1462" s="78"/>
      <c r="AT1462" s="78"/>
      <c r="AU1462" s="78"/>
      <c r="AV1462" s="78"/>
      <c r="AW1462" s="78"/>
      <c r="AX1462" s="78"/>
    </row>
    <row r="1463" spans="40:50" ht="12">
      <c r="AN1463" s="78"/>
      <c r="AO1463" s="78"/>
      <c r="AP1463" s="78"/>
      <c r="AQ1463" s="78"/>
      <c r="AR1463" s="78"/>
      <c r="AS1463" s="78"/>
      <c r="AT1463" s="78"/>
      <c r="AU1463" s="78"/>
      <c r="AV1463" s="78"/>
      <c r="AW1463" s="78"/>
      <c r="AX1463" s="78"/>
    </row>
    <row r="1464" spans="40:50" ht="12">
      <c r="AN1464" s="78"/>
      <c r="AO1464" s="78"/>
      <c r="AP1464" s="78"/>
      <c r="AQ1464" s="78"/>
      <c r="AR1464" s="78"/>
      <c r="AS1464" s="78"/>
      <c r="AT1464" s="78"/>
      <c r="AU1464" s="78"/>
      <c r="AV1464" s="78"/>
      <c r="AW1464" s="78"/>
      <c r="AX1464" s="78"/>
    </row>
    <row r="1465" spans="40:50" ht="12">
      <c r="AN1465" s="78"/>
      <c r="AO1465" s="78"/>
      <c r="AP1465" s="78"/>
      <c r="AQ1465" s="78"/>
      <c r="AR1465" s="78"/>
      <c r="AS1465" s="78"/>
      <c r="AT1465" s="78"/>
      <c r="AU1465" s="78"/>
      <c r="AV1465" s="78"/>
      <c r="AW1465" s="78"/>
      <c r="AX1465" s="78"/>
    </row>
    <row r="1466" spans="40:50" ht="12">
      <c r="AN1466" s="78"/>
      <c r="AO1466" s="78"/>
      <c r="AP1466" s="78"/>
      <c r="AQ1466" s="78"/>
      <c r="AR1466" s="78"/>
      <c r="AS1466" s="78"/>
      <c r="AT1466" s="78"/>
      <c r="AU1466" s="78"/>
      <c r="AV1466" s="78"/>
      <c r="AW1466" s="78"/>
      <c r="AX1466" s="78"/>
    </row>
    <row r="1467" spans="40:50" ht="12">
      <c r="AN1467" s="78"/>
      <c r="AO1467" s="78"/>
      <c r="AP1467" s="78"/>
      <c r="AQ1467" s="78"/>
      <c r="AR1467" s="78"/>
      <c r="AS1467" s="78"/>
      <c r="AT1467" s="78"/>
      <c r="AU1467" s="78"/>
      <c r="AV1467" s="78"/>
      <c r="AW1467" s="78"/>
      <c r="AX1467" s="78"/>
    </row>
    <row r="1468" spans="40:50" ht="12">
      <c r="AN1468" s="78"/>
      <c r="AO1468" s="78"/>
      <c r="AP1468" s="78"/>
      <c r="AQ1468" s="78"/>
      <c r="AR1468" s="78"/>
      <c r="AS1468" s="78"/>
      <c r="AT1468" s="78"/>
      <c r="AU1468" s="78"/>
      <c r="AV1468" s="78"/>
      <c r="AW1468" s="78"/>
      <c r="AX1468" s="78"/>
    </row>
    <row r="1469" spans="40:50" ht="12">
      <c r="AN1469" s="78"/>
      <c r="AO1469" s="78"/>
      <c r="AP1469" s="78"/>
      <c r="AQ1469" s="78"/>
      <c r="AR1469" s="78"/>
      <c r="AS1469" s="78"/>
      <c r="AT1469" s="78"/>
      <c r="AU1469" s="78"/>
      <c r="AV1469" s="78"/>
      <c r="AW1469" s="78"/>
      <c r="AX1469" s="78"/>
    </row>
    <row r="1470" spans="40:50" ht="12">
      <c r="AN1470" s="78"/>
      <c r="AO1470" s="78"/>
      <c r="AP1470" s="78"/>
      <c r="AQ1470" s="78"/>
      <c r="AR1470" s="78"/>
      <c r="AS1470" s="78"/>
      <c r="AT1470" s="78"/>
      <c r="AU1470" s="78"/>
      <c r="AV1470" s="78"/>
      <c r="AW1470" s="78"/>
      <c r="AX1470" s="78"/>
    </row>
    <row r="1471" spans="40:50" ht="12">
      <c r="AN1471" s="78"/>
      <c r="AO1471" s="78"/>
      <c r="AP1471" s="78"/>
      <c r="AQ1471" s="78"/>
      <c r="AR1471" s="78"/>
      <c r="AS1471" s="78"/>
      <c r="AT1471" s="78"/>
      <c r="AU1471" s="78"/>
      <c r="AV1471" s="78"/>
      <c r="AW1471" s="78"/>
      <c r="AX1471" s="78"/>
    </row>
    <row r="1472" spans="40:50" ht="12">
      <c r="AN1472" s="78"/>
      <c r="AO1472" s="78"/>
      <c r="AP1472" s="78"/>
      <c r="AQ1472" s="78"/>
      <c r="AR1472" s="78"/>
      <c r="AS1472" s="78"/>
      <c r="AT1472" s="78"/>
      <c r="AU1472" s="78"/>
      <c r="AV1472" s="78"/>
      <c r="AW1472" s="78"/>
      <c r="AX1472" s="78"/>
    </row>
    <row r="1473" spans="40:50" ht="12">
      <c r="AN1473" s="78"/>
      <c r="AO1473" s="78"/>
      <c r="AP1473" s="78"/>
      <c r="AQ1473" s="78"/>
      <c r="AR1473" s="78"/>
      <c r="AS1473" s="78"/>
      <c r="AT1473" s="78"/>
      <c r="AU1473" s="78"/>
      <c r="AV1473" s="78"/>
      <c r="AW1473" s="78"/>
      <c r="AX1473" s="78"/>
    </row>
    <row r="1474" spans="40:50" ht="12">
      <c r="AN1474" s="78"/>
      <c r="AO1474" s="78"/>
      <c r="AP1474" s="78"/>
      <c r="AQ1474" s="78"/>
      <c r="AR1474" s="78"/>
      <c r="AS1474" s="78"/>
      <c r="AT1474" s="78"/>
      <c r="AU1474" s="78"/>
      <c r="AV1474" s="78"/>
      <c r="AW1474" s="78"/>
      <c r="AX1474" s="78"/>
    </row>
    <row r="1475" spans="40:50" ht="12">
      <c r="AN1475" s="78"/>
      <c r="AO1475" s="78"/>
      <c r="AP1475" s="78"/>
      <c r="AQ1475" s="78"/>
      <c r="AR1475" s="78"/>
      <c r="AS1475" s="78"/>
      <c r="AT1475" s="78"/>
      <c r="AU1475" s="78"/>
      <c r="AV1475" s="78"/>
      <c r="AW1475" s="78"/>
      <c r="AX1475" s="78"/>
    </row>
    <row r="1476" spans="40:50" ht="12">
      <c r="AN1476" s="78"/>
      <c r="AO1476" s="78"/>
      <c r="AP1476" s="78"/>
      <c r="AQ1476" s="78"/>
      <c r="AR1476" s="78"/>
      <c r="AS1476" s="78"/>
      <c r="AT1476" s="78"/>
      <c r="AU1476" s="78"/>
      <c r="AV1476" s="78"/>
      <c r="AW1476" s="78"/>
      <c r="AX1476" s="78"/>
    </row>
    <row r="1477" spans="40:50" ht="12">
      <c r="AN1477" s="78"/>
      <c r="AO1477" s="78"/>
      <c r="AP1477" s="78"/>
      <c r="AQ1477" s="78"/>
      <c r="AR1477" s="78"/>
      <c r="AS1477" s="78"/>
      <c r="AT1477" s="78"/>
      <c r="AU1477" s="78"/>
      <c r="AV1477" s="78"/>
      <c r="AW1477" s="78"/>
      <c r="AX1477" s="78"/>
    </row>
    <row r="1478" spans="40:50" ht="12">
      <c r="AN1478" s="78"/>
      <c r="AO1478" s="78"/>
      <c r="AP1478" s="78"/>
      <c r="AQ1478" s="78"/>
      <c r="AR1478" s="78"/>
      <c r="AS1478" s="78"/>
      <c r="AT1478" s="78"/>
      <c r="AU1478" s="78"/>
      <c r="AV1478" s="78"/>
      <c r="AW1478" s="78"/>
      <c r="AX1478" s="78"/>
    </row>
    <row r="1479" spans="40:50" ht="12">
      <c r="AN1479" s="78"/>
      <c r="AO1479" s="78"/>
      <c r="AP1479" s="78"/>
      <c r="AQ1479" s="78"/>
      <c r="AR1479" s="78"/>
      <c r="AS1479" s="78"/>
      <c r="AT1479" s="78"/>
      <c r="AU1479" s="78"/>
      <c r="AV1479" s="78"/>
      <c r="AW1479" s="78"/>
      <c r="AX1479" s="78"/>
    </row>
    <row r="1480" spans="40:50" ht="12">
      <c r="AN1480" s="78"/>
      <c r="AO1480" s="78"/>
      <c r="AP1480" s="78"/>
      <c r="AQ1480" s="78"/>
      <c r="AR1480" s="78"/>
      <c r="AS1480" s="78"/>
      <c r="AT1480" s="78"/>
      <c r="AU1480" s="78"/>
      <c r="AV1480" s="78"/>
      <c r="AW1480" s="78"/>
      <c r="AX1480" s="78"/>
    </row>
    <row r="1481" spans="40:50" ht="12">
      <c r="AN1481" s="78"/>
      <c r="AO1481" s="78"/>
      <c r="AP1481" s="78"/>
      <c r="AQ1481" s="78"/>
      <c r="AR1481" s="78"/>
      <c r="AS1481" s="78"/>
      <c r="AT1481" s="78"/>
      <c r="AU1481" s="78"/>
      <c r="AV1481" s="78"/>
      <c r="AW1481" s="78"/>
      <c r="AX1481" s="78"/>
    </row>
    <row r="1482" spans="40:50" ht="12">
      <c r="AN1482" s="78"/>
      <c r="AO1482" s="78"/>
      <c r="AP1482" s="78"/>
      <c r="AQ1482" s="78"/>
      <c r="AR1482" s="78"/>
      <c r="AS1482" s="78"/>
      <c r="AT1482" s="78"/>
      <c r="AU1482" s="78"/>
      <c r="AV1482" s="78"/>
      <c r="AW1482" s="78"/>
      <c r="AX1482" s="78"/>
    </row>
    <row r="1483" spans="40:50" ht="12">
      <c r="AN1483" s="78"/>
      <c r="AO1483" s="78"/>
      <c r="AP1483" s="78"/>
      <c r="AQ1483" s="78"/>
      <c r="AR1483" s="78"/>
      <c r="AS1483" s="78"/>
      <c r="AT1483" s="78"/>
      <c r="AU1483" s="78"/>
      <c r="AV1483" s="78"/>
      <c r="AW1483" s="78"/>
      <c r="AX1483" s="78"/>
    </row>
    <row r="1484" spans="40:50" ht="12">
      <c r="AN1484" s="78"/>
      <c r="AO1484" s="78"/>
      <c r="AP1484" s="78"/>
      <c r="AQ1484" s="78"/>
      <c r="AR1484" s="78"/>
      <c r="AS1484" s="78"/>
      <c r="AT1484" s="78"/>
      <c r="AU1484" s="78"/>
      <c r="AV1484" s="78"/>
      <c r="AW1484" s="78"/>
      <c r="AX1484" s="78"/>
    </row>
    <row r="1485" spans="40:50" ht="12">
      <c r="AN1485" s="78"/>
      <c r="AO1485" s="78"/>
      <c r="AP1485" s="78"/>
      <c r="AQ1485" s="78"/>
      <c r="AR1485" s="78"/>
      <c r="AS1485" s="78"/>
      <c r="AT1485" s="78"/>
      <c r="AU1485" s="78"/>
      <c r="AV1485" s="78"/>
      <c r="AW1485" s="78"/>
      <c r="AX1485" s="78"/>
    </row>
    <row r="1486" spans="40:50" ht="12">
      <c r="AN1486" s="78"/>
      <c r="AO1486" s="78"/>
      <c r="AP1486" s="78"/>
      <c r="AQ1486" s="78"/>
      <c r="AR1486" s="78"/>
      <c r="AS1486" s="78"/>
      <c r="AT1486" s="78"/>
      <c r="AU1486" s="78"/>
      <c r="AV1486" s="78"/>
      <c r="AW1486" s="78"/>
      <c r="AX1486" s="78"/>
    </row>
    <row r="1487" spans="40:50" ht="12">
      <c r="AN1487" s="78"/>
      <c r="AO1487" s="78"/>
      <c r="AP1487" s="78"/>
      <c r="AQ1487" s="78"/>
      <c r="AR1487" s="78"/>
      <c r="AS1487" s="78"/>
      <c r="AT1487" s="78"/>
      <c r="AU1487" s="78"/>
      <c r="AV1487" s="78"/>
      <c r="AW1487" s="78"/>
      <c r="AX1487" s="78"/>
    </row>
    <row r="1488" spans="40:50" ht="12">
      <c r="AN1488" s="78"/>
      <c r="AO1488" s="78"/>
      <c r="AP1488" s="78"/>
      <c r="AQ1488" s="78"/>
      <c r="AR1488" s="78"/>
      <c r="AS1488" s="78"/>
      <c r="AT1488" s="78"/>
      <c r="AU1488" s="78"/>
      <c r="AV1488" s="78"/>
      <c r="AW1488" s="78"/>
      <c r="AX1488" s="78"/>
    </row>
    <row r="1489" spans="40:50" ht="12">
      <c r="AN1489" s="78"/>
      <c r="AO1489" s="78"/>
      <c r="AP1489" s="78"/>
      <c r="AQ1489" s="78"/>
      <c r="AR1489" s="78"/>
      <c r="AS1489" s="78"/>
      <c r="AT1489" s="78"/>
      <c r="AU1489" s="78"/>
      <c r="AV1489" s="78"/>
      <c r="AW1489" s="78"/>
      <c r="AX1489" s="78"/>
    </row>
    <row r="1490" spans="40:50" ht="12">
      <c r="AN1490" s="78"/>
      <c r="AO1490" s="78"/>
      <c r="AP1490" s="78"/>
      <c r="AQ1490" s="78"/>
      <c r="AR1490" s="78"/>
      <c r="AS1490" s="78"/>
      <c r="AT1490" s="78"/>
      <c r="AU1490" s="78"/>
      <c r="AV1490" s="78"/>
      <c r="AW1490" s="78"/>
      <c r="AX1490" s="78"/>
    </row>
    <row r="1491" spans="40:50" ht="12">
      <c r="AN1491" s="78"/>
      <c r="AO1491" s="78"/>
      <c r="AP1491" s="78"/>
      <c r="AQ1491" s="78"/>
      <c r="AR1491" s="78"/>
      <c r="AS1491" s="78"/>
      <c r="AT1491" s="78"/>
      <c r="AU1491" s="78"/>
      <c r="AV1491" s="78"/>
      <c r="AW1491" s="78"/>
      <c r="AX1491" s="78"/>
    </row>
    <row r="1492" spans="40:50" ht="12">
      <c r="AN1492" s="78"/>
      <c r="AO1492" s="78"/>
      <c r="AP1492" s="78"/>
      <c r="AQ1492" s="78"/>
      <c r="AR1492" s="78"/>
      <c r="AS1492" s="78"/>
      <c r="AT1492" s="78"/>
      <c r="AU1492" s="78"/>
      <c r="AV1492" s="78"/>
      <c r="AW1492" s="78"/>
      <c r="AX1492" s="78"/>
    </row>
    <row r="1493" spans="40:50" ht="12">
      <c r="AN1493" s="78"/>
      <c r="AO1493" s="78"/>
      <c r="AP1493" s="78"/>
      <c r="AQ1493" s="78"/>
      <c r="AR1493" s="78"/>
      <c r="AS1493" s="78"/>
      <c r="AT1493" s="78"/>
      <c r="AU1493" s="78"/>
      <c r="AV1493" s="78"/>
      <c r="AW1493" s="78"/>
      <c r="AX1493" s="78"/>
    </row>
    <row r="1494" spans="40:50" ht="12">
      <c r="AN1494" s="78"/>
      <c r="AO1494" s="78"/>
      <c r="AP1494" s="78"/>
      <c r="AQ1494" s="78"/>
      <c r="AR1494" s="78"/>
      <c r="AS1494" s="78"/>
      <c r="AT1494" s="78"/>
      <c r="AU1494" s="78"/>
      <c r="AV1494" s="78"/>
      <c r="AW1494" s="78"/>
      <c r="AX1494" s="78"/>
    </row>
    <row r="1495" spans="40:50" ht="12">
      <c r="AN1495" s="78"/>
      <c r="AO1495" s="78"/>
      <c r="AP1495" s="78"/>
      <c r="AQ1495" s="78"/>
      <c r="AR1495" s="78"/>
      <c r="AS1495" s="78"/>
      <c r="AT1495" s="78"/>
      <c r="AU1495" s="78"/>
      <c r="AV1495" s="78"/>
      <c r="AW1495" s="78"/>
      <c r="AX1495" s="78"/>
    </row>
    <row r="1496" spans="40:50" ht="12">
      <c r="AN1496" s="78"/>
      <c r="AO1496" s="78"/>
      <c r="AP1496" s="78"/>
      <c r="AQ1496" s="78"/>
      <c r="AR1496" s="78"/>
      <c r="AS1496" s="78"/>
      <c r="AT1496" s="78"/>
      <c r="AU1496" s="78"/>
      <c r="AV1496" s="78"/>
      <c r="AW1496" s="78"/>
      <c r="AX1496" s="78"/>
    </row>
    <row r="1497" spans="40:50" ht="12">
      <c r="AN1497" s="78"/>
      <c r="AO1497" s="78"/>
      <c r="AP1497" s="78"/>
      <c r="AQ1497" s="78"/>
      <c r="AR1497" s="78"/>
      <c r="AS1497" s="78"/>
      <c r="AT1497" s="78"/>
      <c r="AU1497" s="78"/>
      <c r="AV1497" s="78"/>
      <c r="AW1497" s="78"/>
      <c r="AX1497" s="78"/>
    </row>
    <row r="1498" spans="40:50" ht="12">
      <c r="AN1498" s="78"/>
      <c r="AO1498" s="78"/>
      <c r="AP1498" s="78"/>
      <c r="AQ1498" s="78"/>
      <c r="AR1498" s="78"/>
      <c r="AS1498" s="78"/>
      <c r="AT1498" s="78"/>
      <c r="AU1498" s="78"/>
      <c r="AV1498" s="78"/>
      <c r="AW1498" s="78"/>
      <c r="AX1498" s="78"/>
    </row>
    <row r="1499" spans="40:50" ht="12">
      <c r="AN1499" s="78"/>
      <c r="AO1499" s="78"/>
      <c r="AP1499" s="78"/>
      <c r="AQ1499" s="78"/>
      <c r="AR1499" s="78"/>
      <c r="AS1499" s="78"/>
      <c r="AT1499" s="78"/>
      <c r="AU1499" s="78"/>
      <c r="AV1499" s="78"/>
      <c r="AW1499" s="78"/>
      <c r="AX1499" s="78"/>
    </row>
    <row r="1500" spans="40:50" ht="12">
      <c r="AN1500" s="78"/>
      <c r="AO1500" s="78"/>
      <c r="AP1500" s="78"/>
      <c r="AQ1500" s="78"/>
      <c r="AR1500" s="78"/>
      <c r="AS1500" s="78"/>
      <c r="AT1500" s="78"/>
      <c r="AU1500" s="78"/>
      <c r="AV1500" s="78"/>
      <c r="AW1500" s="78"/>
      <c r="AX1500" s="78"/>
    </row>
    <row r="1501" spans="40:50" ht="12">
      <c r="AN1501" s="78"/>
      <c r="AO1501" s="78"/>
      <c r="AP1501" s="78"/>
      <c r="AQ1501" s="78"/>
      <c r="AR1501" s="78"/>
      <c r="AS1501" s="78"/>
      <c r="AT1501" s="78"/>
      <c r="AU1501" s="78"/>
      <c r="AV1501" s="78"/>
      <c r="AW1501" s="78"/>
      <c r="AX1501" s="78"/>
    </row>
    <row r="1502" spans="40:50" ht="12">
      <c r="AN1502" s="78"/>
      <c r="AO1502" s="78"/>
      <c r="AP1502" s="78"/>
      <c r="AQ1502" s="78"/>
      <c r="AR1502" s="78"/>
      <c r="AS1502" s="78"/>
      <c r="AT1502" s="78"/>
      <c r="AU1502" s="78"/>
      <c r="AV1502" s="78"/>
      <c r="AW1502" s="78"/>
      <c r="AX1502" s="78"/>
    </row>
    <row r="1503" spans="40:50" ht="12">
      <c r="AN1503" s="78"/>
      <c r="AO1503" s="78"/>
      <c r="AP1503" s="78"/>
      <c r="AQ1503" s="78"/>
      <c r="AR1503" s="78"/>
      <c r="AS1503" s="78"/>
      <c r="AT1503" s="78"/>
      <c r="AU1503" s="78"/>
      <c r="AV1503" s="78"/>
      <c r="AW1503" s="78"/>
      <c r="AX1503" s="78"/>
    </row>
    <row r="1504" spans="40:50" ht="12">
      <c r="AN1504" s="78"/>
      <c r="AO1504" s="78"/>
      <c r="AP1504" s="78"/>
      <c r="AQ1504" s="78"/>
      <c r="AR1504" s="78"/>
      <c r="AS1504" s="78"/>
      <c r="AT1504" s="78"/>
      <c r="AU1504" s="78"/>
      <c r="AV1504" s="78"/>
      <c r="AW1504" s="78"/>
      <c r="AX1504" s="78"/>
    </row>
    <row r="1505" spans="40:50" ht="12">
      <c r="AN1505" s="78"/>
      <c r="AO1505" s="78"/>
      <c r="AP1505" s="78"/>
      <c r="AQ1505" s="78"/>
      <c r="AR1505" s="78"/>
      <c r="AS1505" s="78"/>
      <c r="AT1505" s="78"/>
      <c r="AU1505" s="78"/>
      <c r="AV1505" s="78"/>
      <c r="AW1505" s="78"/>
      <c r="AX1505" s="78"/>
    </row>
    <row r="1506" spans="40:50" ht="12">
      <c r="AN1506" s="78"/>
      <c r="AO1506" s="78"/>
      <c r="AP1506" s="78"/>
      <c r="AQ1506" s="78"/>
      <c r="AR1506" s="78"/>
      <c r="AS1506" s="78"/>
      <c r="AT1506" s="78"/>
      <c r="AU1506" s="78"/>
      <c r="AV1506" s="78"/>
      <c r="AW1506" s="78"/>
      <c r="AX1506" s="78"/>
    </row>
    <row r="1507" spans="40:50" ht="12">
      <c r="AN1507" s="78"/>
      <c r="AO1507" s="78"/>
      <c r="AP1507" s="78"/>
      <c r="AQ1507" s="78"/>
      <c r="AR1507" s="78"/>
      <c r="AS1507" s="78"/>
      <c r="AT1507" s="78"/>
      <c r="AU1507" s="78"/>
      <c r="AV1507" s="78"/>
      <c r="AW1507" s="78"/>
      <c r="AX1507" s="78"/>
    </row>
    <row r="1508" spans="40:50" ht="12">
      <c r="AN1508" s="78"/>
      <c r="AO1508" s="78"/>
      <c r="AP1508" s="78"/>
      <c r="AQ1508" s="78"/>
      <c r="AR1508" s="78"/>
      <c r="AS1508" s="78"/>
      <c r="AT1508" s="78"/>
      <c r="AU1508" s="78"/>
      <c r="AV1508" s="78"/>
      <c r="AW1508" s="78"/>
      <c r="AX1508" s="78"/>
    </row>
    <row r="1509" spans="40:50" ht="12">
      <c r="AN1509" s="78"/>
      <c r="AO1509" s="78"/>
      <c r="AP1509" s="78"/>
      <c r="AQ1509" s="78"/>
      <c r="AR1509" s="78"/>
      <c r="AS1509" s="78"/>
      <c r="AT1509" s="78"/>
      <c r="AU1509" s="78"/>
      <c r="AV1509" s="78"/>
      <c r="AW1509" s="78"/>
      <c r="AX1509" s="78"/>
    </row>
    <row r="1510" spans="40:50" ht="12">
      <c r="AN1510" s="78"/>
      <c r="AO1510" s="78"/>
      <c r="AP1510" s="78"/>
      <c r="AQ1510" s="78"/>
      <c r="AR1510" s="78"/>
      <c r="AS1510" s="78"/>
      <c r="AT1510" s="78"/>
      <c r="AU1510" s="78"/>
      <c r="AV1510" s="78"/>
      <c r="AW1510" s="78"/>
      <c r="AX1510" s="78"/>
    </row>
    <row r="1511" spans="40:50" ht="12">
      <c r="AN1511" s="78"/>
      <c r="AO1511" s="78"/>
      <c r="AP1511" s="78"/>
      <c r="AQ1511" s="78"/>
      <c r="AR1511" s="78"/>
      <c r="AS1511" s="78"/>
      <c r="AT1511" s="78"/>
      <c r="AU1511" s="78"/>
      <c r="AV1511" s="78"/>
      <c r="AW1511" s="78"/>
      <c r="AX1511" s="78"/>
    </row>
    <row r="1512" spans="40:50" ht="12">
      <c r="AN1512" s="78"/>
      <c r="AO1512" s="78"/>
      <c r="AP1512" s="78"/>
      <c r="AQ1512" s="78"/>
      <c r="AR1512" s="78"/>
      <c r="AS1512" s="78"/>
      <c r="AT1512" s="78"/>
      <c r="AU1512" s="78"/>
      <c r="AV1512" s="78"/>
      <c r="AW1512" s="78"/>
      <c r="AX1512" s="78"/>
    </row>
    <row r="1513" spans="40:50" ht="12">
      <c r="AN1513" s="78"/>
      <c r="AO1513" s="78"/>
      <c r="AP1513" s="78"/>
      <c r="AQ1513" s="78"/>
      <c r="AR1513" s="78"/>
      <c r="AS1513" s="78"/>
      <c r="AT1513" s="78"/>
      <c r="AU1513" s="78"/>
      <c r="AV1513" s="78"/>
      <c r="AW1513" s="78"/>
      <c r="AX1513" s="78"/>
    </row>
    <row r="1514" spans="40:50" ht="12">
      <c r="AN1514" s="78"/>
      <c r="AO1514" s="78"/>
      <c r="AP1514" s="78"/>
      <c r="AQ1514" s="78"/>
      <c r="AR1514" s="78"/>
      <c r="AS1514" s="78"/>
      <c r="AT1514" s="78"/>
      <c r="AU1514" s="78"/>
      <c r="AV1514" s="78"/>
      <c r="AW1514" s="78"/>
      <c r="AX1514" s="78"/>
    </row>
    <row r="1515" spans="40:50" ht="12">
      <c r="AN1515" s="78"/>
      <c r="AO1515" s="78"/>
      <c r="AP1515" s="78"/>
      <c r="AQ1515" s="78"/>
      <c r="AR1515" s="78"/>
      <c r="AS1515" s="78"/>
      <c r="AT1515" s="78"/>
      <c r="AU1515" s="78"/>
      <c r="AV1515" s="78"/>
      <c r="AW1515" s="78"/>
      <c r="AX1515" s="78"/>
    </row>
    <row r="1516" spans="40:50" ht="12">
      <c r="AN1516" s="78"/>
      <c r="AO1516" s="78"/>
      <c r="AP1516" s="78"/>
      <c r="AQ1516" s="78"/>
      <c r="AR1516" s="78"/>
      <c r="AS1516" s="78"/>
      <c r="AT1516" s="78"/>
      <c r="AU1516" s="78"/>
      <c r="AV1516" s="78"/>
      <c r="AW1516" s="78"/>
      <c r="AX1516" s="78"/>
    </row>
    <row r="1517" spans="40:50" ht="12">
      <c r="AN1517" s="78"/>
      <c r="AO1517" s="78"/>
      <c r="AP1517" s="78"/>
      <c r="AQ1517" s="78"/>
      <c r="AR1517" s="78"/>
      <c r="AS1517" s="78"/>
      <c r="AT1517" s="78"/>
      <c r="AU1517" s="78"/>
      <c r="AV1517" s="78"/>
      <c r="AW1517" s="78"/>
      <c r="AX1517" s="78"/>
    </row>
    <row r="1518" spans="40:50" ht="12">
      <c r="AN1518" s="78"/>
      <c r="AO1518" s="78"/>
      <c r="AP1518" s="78"/>
      <c r="AQ1518" s="78"/>
      <c r="AR1518" s="78"/>
      <c r="AS1518" s="78"/>
      <c r="AT1518" s="78"/>
      <c r="AU1518" s="78"/>
      <c r="AV1518" s="78"/>
      <c r="AW1518" s="78"/>
      <c r="AX1518" s="78"/>
    </row>
    <row r="1519" spans="40:50" ht="12">
      <c r="AN1519" s="78"/>
      <c r="AO1519" s="78"/>
      <c r="AP1519" s="78"/>
      <c r="AQ1519" s="78"/>
      <c r="AR1519" s="78"/>
      <c r="AS1519" s="78"/>
      <c r="AT1519" s="78"/>
      <c r="AU1519" s="78"/>
      <c r="AV1519" s="78"/>
      <c r="AW1519" s="78"/>
      <c r="AX1519" s="78"/>
    </row>
    <row r="1520" spans="40:50" ht="12">
      <c r="AN1520" s="78"/>
      <c r="AO1520" s="78"/>
      <c r="AP1520" s="78"/>
      <c r="AQ1520" s="78"/>
      <c r="AR1520" s="78"/>
      <c r="AS1520" s="78"/>
      <c r="AT1520" s="78"/>
      <c r="AU1520" s="78"/>
      <c r="AV1520" s="78"/>
      <c r="AW1520" s="78"/>
      <c r="AX1520" s="78"/>
    </row>
    <row r="1521" spans="40:50" ht="12">
      <c r="AN1521" s="78"/>
      <c r="AO1521" s="78"/>
      <c r="AP1521" s="78"/>
      <c r="AQ1521" s="78"/>
      <c r="AR1521" s="78"/>
      <c r="AS1521" s="78"/>
      <c r="AT1521" s="78"/>
      <c r="AU1521" s="78"/>
      <c r="AV1521" s="78"/>
      <c r="AW1521" s="78"/>
      <c r="AX1521" s="78"/>
    </row>
    <row r="1522" spans="40:50" ht="12">
      <c r="AN1522" s="78"/>
      <c r="AO1522" s="78"/>
      <c r="AP1522" s="78"/>
      <c r="AQ1522" s="78"/>
      <c r="AR1522" s="78"/>
      <c r="AS1522" s="78"/>
      <c r="AT1522" s="78"/>
      <c r="AU1522" s="78"/>
      <c r="AV1522" s="78"/>
      <c r="AW1522" s="78"/>
      <c r="AX1522" s="78"/>
    </row>
    <row r="1523" spans="40:50" ht="12">
      <c r="AN1523" s="78"/>
      <c r="AO1523" s="78"/>
      <c r="AP1523" s="78"/>
      <c r="AQ1523" s="78"/>
      <c r="AR1523" s="78"/>
      <c r="AS1523" s="78"/>
      <c r="AT1523" s="78"/>
      <c r="AU1523" s="78"/>
      <c r="AV1523" s="78"/>
      <c r="AW1523" s="78"/>
      <c r="AX1523" s="78"/>
    </row>
    <row r="1524" spans="40:50" ht="12">
      <c r="AN1524" s="78"/>
      <c r="AO1524" s="78"/>
      <c r="AP1524" s="78"/>
      <c r="AQ1524" s="78"/>
      <c r="AR1524" s="78"/>
      <c r="AS1524" s="78"/>
      <c r="AT1524" s="78"/>
      <c r="AU1524" s="78"/>
      <c r="AV1524" s="78"/>
      <c r="AW1524" s="78"/>
      <c r="AX1524" s="78"/>
    </row>
    <row r="1525" spans="40:50" ht="12">
      <c r="AN1525" s="78"/>
      <c r="AO1525" s="78"/>
      <c r="AP1525" s="78"/>
      <c r="AQ1525" s="78"/>
      <c r="AR1525" s="78"/>
      <c r="AS1525" s="78"/>
      <c r="AT1525" s="78"/>
      <c r="AU1525" s="78"/>
      <c r="AV1525" s="78"/>
      <c r="AW1525" s="78"/>
      <c r="AX1525" s="78"/>
    </row>
    <row r="1526" spans="40:50" ht="12">
      <c r="AN1526" s="78"/>
      <c r="AO1526" s="78"/>
      <c r="AP1526" s="78"/>
      <c r="AQ1526" s="78"/>
      <c r="AR1526" s="78"/>
      <c r="AS1526" s="78"/>
      <c r="AT1526" s="78"/>
      <c r="AU1526" s="78"/>
      <c r="AV1526" s="78"/>
      <c r="AW1526" s="78"/>
      <c r="AX1526" s="78"/>
    </row>
    <row r="1527" spans="40:50" ht="12">
      <c r="AN1527" s="78"/>
      <c r="AO1527" s="78"/>
      <c r="AP1527" s="78"/>
      <c r="AQ1527" s="78"/>
      <c r="AR1527" s="78"/>
      <c r="AS1527" s="78"/>
      <c r="AT1527" s="78"/>
      <c r="AU1527" s="78"/>
      <c r="AV1527" s="78"/>
      <c r="AW1527" s="78"/>
      <c r="AX1527" s="78"/>
    </row>
    <row r="1528" spans="40:50" ht="12">
      <c r="AN1528" s="78"/>
      <c r="AO1528" s="78"/>
      <c r="AP1528" s="78"/>
      <c r="AQ1528" s="78"/>
      <c r="AR1528" s="78"/>
      <c r="AS1528" s="78"/>
      <c r="AT1528" s="78"/>
      <c r="AU1528" s="78"/>
      <c r="AV1528" s="78"/>
      <c r="AW1528" s="78"/>
      <c r="AX1528" s="78"/>
    </row>
    <row r="1529" spans="40:50" ht="12">
      <c r="AN1529" s="78"/>
      <c r="AO1529" s="78"/>
      <c r="AP1529" s="78"/>
      <c r="AQ1529" s="78"/>
      <c r="AR1529" s="78"/>
      <c r="AS1529" s="78"/>
      <c r="AT1529" s="78"/>
      <c r="AU1529" s="78"/>
      <c r="AV1529" s="78"/>
      <c r="AW1529" s="78"/>
      <c r="AX1529" s="78"/>
    </row>
    <row r="1530" spans="40:50" ht="12">
      <c r="AN1530" s="78"/>
      <c r="AO1530" s="78"/>
      <c r="AP1530" s="78"/>
      <c r="AQ1530" s="78"/>
      <c r="AR1530" s="78"/>
      <c r="AS1530" s="78"/>
      <c r="AT1530" s="78"/>
      <c r="AU1530" s="78"/>
      <c r="AV1530" s="78"/>
      <c r="AW1530" s="78"/>
      <c r="AX1530" s="78"/>
    </row>
    <row r="1531" spans="40:50" ht="12">
      <c r="AN1531" s="78"/>
      <c r="AO1531" s="78"/>
      <c r="AP1531" s="78"/>
      <c r="AQ1531" s="78"/>
      <c r="AR1531" s="78"/>
      <c r="AS1531" s="78"/>
      <c r="AT1531" s="78"/>
      <c r="AU1531" s="78"/>
      <c r="AV1531" s="78"/>
      <c r="AW1531" s="78"/>
      <c r="AX1531" s="78"/>
    </row>
    <row r="1532" spans="40:50" ht="12">
      <c r="AN1532" s="78"/>
      <c r="AO1532" s="78"/>
      <c r="AP1532" s="78"/>
      <c r="AQ1532" s="78"/>
      <c r="AR1532" s="78"/>
      <c r="AS1532" s="78"/>
      <c r="AT1532" s="78"/>
      <c r="AU1532" s="78"/>
      <c r="AV1532" s="78"/>
      <c r="AW1532" s="78"/>
      <c r="AX1532" s="78"/>
    </row>
    <row r="1533" spans="40:50" ht="12">
      <c r="AN1533" s="78"/>
      <c r="AO1533" s="78"/>
      <c r="AP1533" s="78"/>
      <c r="AQ1533" s="78"/>
      <c r="AR1533" s="78"/>
      <c r="AS1533" s="78"/>
      <c r="AT1533" s="78"/>
      <c r="AU1533" s="78"/>
      <c r="AV1533" s="78"/>
      <c r="AW1533" s="78"/>
      <c r="AX1533" s="78"/>
    </row>
    <row r="1534" spans="40:50" ht="12">
      <c r="AN1534" s="78"/>
      <c r="AO1534" s="78"/>
      <c r="AP1534" s="78"/>
      <c r="AQ1534" s="78"/>
      <c r="AR1534" s="78"/>
      <c r="AS1534" s="78"/>
      <c r="AT1534" s="78"/>
      <c r="AU1534" s="78"/>
      <c r="AV1534" s="78"/>
      <c r="AW1534" s="78"/>
      <c r="AX1534" s="78"/>
    </row>
    <row r="1535" spans="40:50" ht="12">
      <c r="AN1535" s="78"/>
      <c r="AO1535" s="78"/>
      <c r="AP1535" s="78"/>
      <c r="AQ1535" s="78"/>
      <c r="AR1535" s="78"/>
      <c r="AS1535" s="78"/>
      <c r="AT1535" s="78"/>
      <c r="AU1535" s="78"/>
      <c r="AV1535" s="78"/>
      <c r="AW1535" s="78"/>
      <c r="AX1535" s="78"/>
    </row>
    <row r="1536" spans="40:50" ht="12">
      <c r="AN1536" s="78"/>
      <c r="AO1536" s="78"/>
      <c r="AP1536" s="78"/>
      <c r="AQ1536" s="78"/>
      <c r="AR1536" s="78"/>
      <c r="AS1536" s="78"/>
      <c r="AT1536" s="78"/>
      <c r="AU1536" s="78"/>
      <c r="AV1536" s="78"/>
      <c r="AW1536" s="78"/>
      <c r="AX1536" s="78"/>
    </row>
    <row r="1537" spans="40:50" ht="12">
      <c r="AN1537" s="78"/>
      <c r="AO1537" s="78"/>
      <c r="AP1537" s="78"/>
      <c r="AQ1537" s="78"/>
      <c r="AR1537" s="78"/>
      <c r="AS1537" s="78"/>
      <c r="AT1537" s="78"/>
      <c r="AU1537" s="78"/>
      <c r="AV1537" s="78"/>
      <c r="AW1537" s="78"/>
      <c r="AX1537" s="78"/>
    </row>
    <row r="1538" spans="40:50" ht="12">
      <c r="AN1538" s="78"/>
      <c r="AO1538" s="78"/>
      <c r="AP1538" s="78"/>
      <c r="AQ1538" s="78"/>
      <c r="AR1538" s="78"/>
      <c r="AS1538" s="78"/>
      <c r="AT1538" s="78"/>
      <c r="AU1538" s="78"/>
      <c r="AV1538" s="78"/>
      <c r="AW1538" s="78"/>
      <c r="AX1538" s="78"/>
    </row>
    <row r="1539" spans="40:50" ht="12">
      <c r="AN1539" s="78"/>
      <c r="AO1539" s="78"/>
      <c r="AP1539" s="78"/>
      <c r="AQ1539" s="78"/>
      <c r="AR1539" s="78"/>
      <c r="AS1539" s="78"/>
      <c r="AT1539" s="78"/>
      <c r="AU1539" s="78"/>
      <c r="AV1539" s="78"/>
      <c r="AW1539" s="78"/>
      <c r="AX1539" s="78"/>
    </row>
    <row r="1540" spans="40:50" ht="12">
      <c r="AN1540" s="78"/>
      <c r="AO1540" s="78"/>
      <c r="AP1540" s="78"/>
      <c r="AQ1540" s="78"/>
      <c r="AR1540" s="78"/>
      <c r="AS1540" s="78"/>
      <c r="AT1540" s="78"/>
      <c r="AU1540" s="78"/>
      <c r="AV1540" s="78"/>
      <c r="AW1540" s="78"/>
      <c r="AX1540" s="78"/>
    </row>
    <row r="1541" spans="40:50" ht="12">
      <c r="AN1541" s="78"/>
      <c r="AO1541" s="78"/>
      <c r="AP1541" s="78"/>
      <c r="AQ1541" s="78"/>
      <c r="AR1541" s="78"/>
      <c r="AS1541" s="78"/>
      <c r="AT1541" s="78"/>
      <c r="AU1541" s="78"/>
      <c r="AV1541" s="78"/>
      <c r="AW1541" s="78"/>
      <c r="AX1541" s="78"/>
    </row>
    <row r="1542" spans="40:50" ht="12">
      <c r="AN1542" s="78"/>
      <c r="AO1542" s="78"/>
      <c r="AP1542" s="78"/>
      <c r="AQ1542" s="78"/>
      <c r="AR1542" s="78"/>
      <c r="AS1542" s="78"/>
      <c r="AT1542" s="78"/>
      <c r="AU1542" s="78"/>
      <c r="AV1542" s="78"/>
      <c r="AW1542" s="78"/>
      <c r="AX1542" s="78"/>
    </row>
    <row r="1543" spans="40:50" ht="12">
      <c r="AN1543" s="78"/>
      <c r="AO1543" s="78"/>
      <c r="AP1543" s="78"/>
      <c r="AQ1543" s="78"/>
      <c r="AR1543" s="78"/>
      <c r="AS1543" s="78"/>
      <c r="AT1543" s="78"/>
      <c r="AU1543" s="78"/>
      <c r="AV1543" s="78"/>
      <c r="AW1543" s="78"/>
      <c r="AX1543" s="78"/>
    </row>
    <row r="1544" spans="40:50" ht="12">
      <c r="AN1544" s="78"/>
      <c r="AO1544" s="78"/>
      <c r="AP1544" s="78"/>
      <c r="AQ1544" s="78"/>
      <c r="AR1544" s="78"/>
      <c r="AS1544" s="78"/>
      <c r="AT1544" s="78"/>
      <c r="AU1544" s="78"/>
      <c r="AV1544" s="78"/>
      <c r="AW1544" s="78"/>
      <c r="AX1544" s="78"/>
    </row>
    <row r="1545" spans="40:50" ht="12">
      <c r="AN1545" s="78"/>
      <c r="AO1545" s="78"/>
      <c r="AP1545" s="78"/>
      <c r="AQ1545" s="78"/>
      <c r="AR1545" s="78"/>
      <c r="AS1545" s="78"/>
      <c r="AT1545" s="78"/>
      <c r="AU1545" s="78"/>
      <c r="AV1545" s="78"/>
      <c r="AW1545" s="78"/>
      <c r="AX1545" s="78"/>
    </row>
    <row r="1546" spans="40:50" ht="12">
      <c r="AN1546" s="78"/>
      <c r="AO1546" s="78"/>
      <c r="AP1546" s="78"/>
      <c r="AQ1546" s="78"/>
      <c r="AR1546" s="78"/>
      <c r="AS1546" s="78"/>
      <c r="AT1546" s="78"/>
      <c r="AU1546" s="78"/>
      <c r="AV1546" s="78"/>
      <c r="AW1546" s="78"/>
      <c r="AX1546" s="78"/>
    </row>
    <row r="1547" spans="40:50" ht="12">
      <c r="AN1547" s="78"/>
      <c r="AO1547" s="78"/>
      <c r="AP1547" s="78"/>
      <c r="AQ1547" s="78"/>
      <c r="AR1547" s="78"/>
      <c r="AS1547" s="78"/>
      <c r="AT1547" s="78"/>
      <c r="AU1547" s="78"/>
      <c r="AV1547" s="78"/>
      <c r="AW1547" s="78"/>
      <c r="AX1547" s="78"/>
    </row>
    <row r="1548" spans="40:50" ht="12">
      <c r="AN1548" s="78"/>
      <c r="AO1548" s="78"/>
      <c r="AP1548" s="78"/>
      <c r="AQ1548" s="78"/>
      <c r="AR1548" s="78"/>
      <c r="AS1548" s="78"/>
      <c r="AT1548" s="78"/>
      <c r="AU1548" s="78"/>
      <c r="AV1548" s="78"/>
      <c r="AW1548" s="78"/>
      <c r="AX1548" s="78"/>
    </row>
    <row r="1549" spans="40:50" ht="12">
      <c r="AN1549" s="78"/>
      <c r="AO1549" s="78"/>
      <c r="AP1549" s="78"/>
      <c r="AQ1549" s="78"/>
      <c r="AR1549" s="78"/>
      <c r="AS1549" s="78"/>
      <c r="AT1549" s="78"/>
      <c r="AU1549" s="78"/>
      <c r="AV1549" s="78"/>
      <c r="AW1549" s="78"/>
      <c r="AX1549" s="78"/>
    </row>
    <row r="1550" spans="40:50" ht="12">
      <c r="AN1550" s="78"/>
      <c r="AO1550" s="78"/>
      <c r="AP1550" s="78"/>
      <c r="AQ1550" s="78"/>
      <c r="AR1550" s="78"/>
      <c r="AS1550" s="78"/>
      <c r="AT1550" s="78"/>
      <c r="AU1550" s="78"/>
      <c r="AV1550" s="78"/>
      <c r="AW1550" s="78"/>
      <c r="AX1550" s="78"/>
    </row>
    <row r="1551" spans="40:50" ht="12">
      <c r="AN1551" s="78"/>
      <c r="AO1551" s="78"/>
      <c r="AP1551" s="78"/>
      <c r="AQ1551" s="78"/>
      <c r="AR1551" s="78"/>
      <c r="AS1551" s="78"/>
      <c r="AT1551" s="78"/>
      <c r="AU1551" s="78"/>
      <c r="AV1551" s="78"/>
      <c r="AW1551" s="78"/>
      <c r="AX1551" s="78"/>
    </row>
    <row r="1552" spans="40:50" ht="12">
      <c r="AN1552" s="78"/>
      <c r="AO1552" s="78"/>
      <c r="AP1552" s="78"/>
      <c r="AQ1552" s="78"/>
      <c r="AR1552" s="78"/>
      <c r="AS1552" s="78"/>
      <c r="AT1552" s="78"/>
      <c r="AU1552" s="78"/>
      <c r="AV1552" s="78"/>
      <c r="AW1552" s="78"/>
      <c r="AX1552" s="78"/>
    </row>
    <row r="1553" spans="40:50" ht="12">
      <c r="AN1553" s="78"/>
      <c r="AO1553" s="78"/>
      <c r="AP1553" s="78"/>
      <c r="AQ1553" s="78"/>
      <c r="AR1553" s="78"/>
      <c r="AS1553" s="78"/>
      <c r="AT1553" s="78"/>
      <c r="AU1553" s="78"/>
      <c r="AV1553" s="78"/>
      <c r="AW1553" s="78"/>
      <c r="AX1553" s="78"/>
    </row>
    <row r="1554" spans="40:50" ht="12">
      <c r="AN1554" s="78"/>
      <c r="AO1554" s="78"/>
      <c r="AP1554" s="78"/>
      <c r="AQ1554" s="78"/>
      <c r="AR1554" s="78"/>
      <c r="AS1554" s="78"/>
      <c r="AT1554" s="78"/>
      <c r="AU1554" s="78"/>
      <c r="AV1554" s="78"/>
      <c r="AW1554" s="78"/>
      <c r="AX1554" s="78"/>
    </row>
    <row r="1555" spans="40:50" ht="12">
      <c r="AN1555" s="78"/>
      <c r="AO1555" s="78"/>
      <c r="AP1555" s="78"/>
      <c r="AQ1555" s="78"/>
      <c r="AR1555" s="78"/>
      <c r="AS1555" s="78"/>
      <c r="AT1555" s="78"/>
      <c r="AU1555" s="78"/>
      <c r="AV1555" s="78"/>
      <c r="AW1555" s="78"/>
      <c r="AX1555" s="78"/>
    </row>
    <row r="1556" spans="40:50" ht="12">
      <c r="AN1556" s="78"/>
      <c r="AO1556" s="78"/>
      <c r="AP1556" s="78"/>
      <c r="AQ1556" s="78"/>
      <c r="AR1556" s="78"/>
      <c r="AS1556" s="78"/>
      <c r="AT1556" s="78"/>
      <c r="AU1556" s="78"/>
      <c r="AV1556" s="78"/>
      <c r="AW1556" s="78"/>
      <c r="AX1556" s="78"/>
    </row>
    <row r="1557" spans="40:50" ht="12">
      <c r="AN1557" s="78"/>
      <c r="AO1557" s="78"/>
      <c r="AP1557" s="78"/>
      <c r="AQ1557" s="78"/>
      <c r="AR1557" s="78"/>
      <c r="AS1557" s="78"/>
      <c r="AT1557" s="78"/>
      <c r="AU1557" s="78"/>
      <c r="AV1557" s="78"/>
      <c r="AW1557" s="78"/>
      <c r="AX1557" s="78"/>
    </row>
    <row r="1558" spans="40:50" ht="12">
      <c r="AN1558" s="78"/>
      <c r="AO1558" s="78"/>
      <c r="AP1558" s="78"/>
      <c r="AQ1558" s="78"/>
      <c r="AR1558" s="78"/>
      <c r="AS1558" s="78"/>
      <c r="AT1558" s="78"/>
      <c r="AU1558" s="78"/>
      <c r="AV1558" s="78"/>
      <c r="AW1558" s="78"/>
      <c r="AX1558" s="78"/>
    </row>
    <row r="1559" spans="40:50" ht="12">
      <c r="AN1559" s="78"/>
      <c r="AO1559" s="78"/>
      <c r="AP1559" s="78"/>
      <c r="AQ1559" s="78"/>
      <c r="AR1559" s="78"/>
      <c r="AS1559" s="78"/>
      <c r="AT1559" s="78"/>
      <c r="AU1559" s="78"/>
      <c r="AV1559" s="78"/>
      <c r="AW1559" s="78"/>
      <c r="AX1559" s="78"/>
    </row>
    <row r="1560" spans="40:50" ht="12">
      <c r="AN1560" s="78"/>
      <c r="AO1560" s="78"/>
      <c r="AP1560" s="78"/>
      <c r="AQ1560" s="78"/>
      <c r="AR1560" s="78"/>
      <c r="AS1560" s="78"/>
      <c r="AT1560" s="78"/>
      <c r="AU1560" s="78"/>
      <c r="AV1560" s="78"/>
      <c r="AW1560" s="78"/>
      <c r="AX1560" s="78"/>
    </row>
    <row r="1561" spans="40:50" ht="12">
      <c r="AN1561" s="78"/>
      <c r="AO1561" s="78"/>
      <c r="AP1561" s="78"/>
      <c r="AQ1561" s="78"/>
      <c r="AR1561" s="78"/>
      <c r="AS1561" s="78"/>
      <c r="AT1561" s="78"/>
      <c r="AU1561" s="78"/>
      <c r="AV1561" s="78"/>
      <c r="AW1561" s="78"/>
      <c r="AX1561" s="78"/>
    </row>
    <row r="1562" spans="40:50" ht="12">
      <c r="AN1562" s="78"/>
      <c r="AO1562" s="78"/>
      <c r="AP1562" s="78"/>
      <c r="AQ1562" s="78"/>
      <c r="AR1562" s="78"/>
      <c r="AS1562" s="78"/>
      <c r="AT1562" s="78"/>
      <c r="AU1562" s="78"/>
      <c r="AV1562" s="78"/>
      <c r="AW1562" s="78"/>
      <c r="AX1562" s="78"/>
    </row>
    <row r="1563" spans="40:50" ht="12">
      <c r="AN1563" s="78"/>
      <c r="AO1563" s="78"/>
      <c r="AP1563" s="78"/>
      <c r="AQ1563" s="78"/>
      <c r="AR1563" s="78"/>
      <c r="AS1563" s="78"/>
      <c r="AT1563" s="78"/>
      <c r="AU1563" s="78"/>
      <c r="AV1563" s="78"/>
      <c r="AW1563" s="78"/>
      <c r="AX1563" s="78"/>
    </row>
    <row r="1564" spans="40:50" ht="12">
      <c r="AN1564" s="78"/>
      <c r="AO1564" s="78"/>
      <c r="AP1564" s="78"/>
      <c r="AQ1564" s="78"/>
      <c r="AR1564" s="78"/>
      <c r="AS1564" s="78"/>
      <c r="AT1564" s="78"/>
      <c r="AU1564" s="78"/>
      <c r="AV1564" s="78"/>
      <c r="AW1564" s="78"/>
      <c r="AX1564" s="78"/>
    </row>
    <row r="1565" spans="40:50" ht="12">
      <c r="AN1565" s="78"/>
      <c r="AO1565" s="78"/>
      <c r="AP1565" s="78"/>
      <c r="AQ1565" s="78"/>
      <c r="AR1565" s="78"/>
      <c r="AS1565" s="78"/>
      <c r="AT1565" s="78"/>
      <c r="AU1565" s="78"/>
      <c r="AV1565" s="78"/>
      <c r="AW1565" s="78"/>
      <c r="AX1565" s="78"/>
    </row>
    <row r="1566" spans="40:50" ht="12">
      <c r="AN1566" s="78"/>
      <c r="AO1566" s="78"/>
      <c r="AP1566" s="78"/>
      <c r="AQ1566" s="78"/>
      <c r="AR1566" s="78"/>
      <c r="AS1566" s="78"/>
      <c r="AT1566" s="78"/>
      <c r="AU1566" s="78"/>
      <c r="AV1566" s="78"/>
      <c r="AW1566" s="78"/>
      <c r="AX1566" s="78"/>
    </row>
    <row r="1567" spans="40:50" ht="12">
      <c r="AN1567" s="78"/>
      <c r="AO1567" s="78"/>
      <c r="AP1567" s="78"/>
      <c r="AQ1567" s="78"/>
      <c r="AR1567" s="78"/>
      <c r="AS1567" s="78"/>
      <c r="AT1567" s="78"/>
      <c r="AU1567" s="78"/>
      <c r="AV1567" s="78"/>
      <c r="AW1567" s="78"/>
      <c r="AX1567" s="78"/>
    </row>
    <row r="1568" spans="40:50" ht="12">
      <c r="AN1568" s="78"/>
      <c r="AO1568" s="78"/>
      <c r="AP1568" s="78"/>
      <c r="AQ1568" s="78"/>
      <c r="AR1568" s="78"/>
      <c r="AS1568" s="78"/>
      <c r="AT1568" s="78"/>
      <c r="AU1568" s="78"/>
      <c r="AV1568" s="78"/>
      <c r="AW1568" s="78"/>
      <c r="AX1568" s="78"/>
    </row>
    <row r="1569" spans="40:50" ht="12">
      <c r="AN1569" s="78"/>
      <c r="AO1569" s="78"/>
      <c r="AP1569" s="78"/>
      <c r="AQ1569" s="78"/>
      <c r="AR1569" s="78"/>
      <c r="AS1569" s="78"/>
      <c r="AT1569" s="78"/>
      <c r="AU1569" s="78"/>
      <c r="AV1569" s="78"/>
      <c r="AW1569" s="78"/>
      <c r="AX1569" s="78"/>
    </row>
    <row r="1570" spans="40:50" ht="12">
      <c r="AN1570" s="78"/>
      <c r="AO1570" s="78"/>
      <c r="AP1570" s="78"/>
      <c r="AQ1570" s="78"/>
      <c r="AR1570" s="78"/>
      <c r="AS1570" s="78"/>
      <c r="AT1570" s="78"/>
      <c r="AU1570" s="78"/>
      <c r="AV1570" s="78"/>
      <c r="AW1570" s="78"/>
      <c r="AX1570" s="78"/>
    </row>
    <row r="1571" spans="40:50" ht="12">
      <c r="AN1571" s="78"/>
      <c r="AO1571" s="78"/>
      <c r="AP1571" s="78"/>
      <c r="AQ1571" s="78"/>
      <c r="AR1571" s="78"/>
      <c r="AS1571" s="78"/>
      <c r="AT1571" s="78"/>
      <c r="AU1571" s="78"/>
      <c r="AV1571" s="78"/>
      <c r="AW1571" s="78"/>
      <c r="AX1571" s="78"/>
    </row>
    <row r="1572" spans="40:50" ht="12">
      <c r="AN1572" s="78"/>
      <c r="AO1572" s="78"/>
      <c r="AP1572" s="78"/>
      <c r="AQ1572" s="78"/>
      <c r="AR1572" s="78"/>
      <c r="AS1572" s="78"/>
      <c r="AT1572" s="78"/>
      <c r="AU1572" s="78"/>
      <c r="AV1572" s="78"/>
      <c r="AW1572" s="78"/>
      <c r="AX1572" s="78"/>
    </row>
    <row r="1573" spans="40:50" ht="12">
      <c r="AN1573" s="78"/>
      <c r="AO1573" s="78"/>
      <c r="AP1573" s="78"/>
      <c r="AQ1573" s="78"/>
      <c r="AR1573" s="78"/>
      <c r="AS1573" s="78"/>
      <c r="AT1573" s="78"/>
      <c r="AU1573" s="78"/>
      <c r="AV1573" s="78"/>
      <c r="AW1573" s="78"/>
      <c r="AX1573" s="78"/>
    </row>
    <row r="1574" spans="40:50" ht="12">
      <c r="AN1574" s="78"/>
      <c r="AO1574" s="78"/>
      <c r="AP1574" s="78"/>
      <c r="AQ1574" s="78"/>
      <c r="AR1574" s="78"/>
      <c r="AS1574" s="78"/>
      <c r="AT1574" s="78"/>
      <c r="AU1574" s="78"/>
      <c r="AV1574" s="78"/>
      <c r="AW1574" s="78"/>
      <c r="AX1574" s="78"/>
    </row>
    <row r="1575" spans="40:50" ht="12">
      <c r="AN1575" s="78"/>
      <c r="AO1575" s="78"/>
      <c r="AP1575" s="78"/>
      <c r="AQ1575" s="78"/>
      <c r="AR1575" s="78"/>
      <c r="AS1575" s="78"/>
      <c r="AT1575" s="78"/>
      <c r="AU1575" s="78"/>
      <c r="AV1575" s="78"/>
      <c r="AW1575" s="78"/>
      <c r="AX1575" s="78"/>
    </row>
    <row r="1576" spans="40:50" ht="12">
      <c r="AN1576" s="78"/>
      <c r="AO1576" s="78"/>
      <c r="AP1576" s="78"/>
      <c r="AQ1576" s="78"/>
      <c r="AR1576" s="78"/>
      <c r="AS1576" s="78"/>
      <c r="AT1576" s="78"/>
      <c r="AU1576" s="78"/>
      <c r="AV1576" s="78"/>
      <c r="AW1576" s="78"/>
      <c r="AX1576" s="78"/>
    </row>
    <row r="1577" spans="40:50" ht="12">
      <c r="AN1577" s="78"/>
      <c r="AO1577" s="78"/>
      <c r="AP1577" s="78"/>
      <c r="AQ1577" s="78"/>
      <c r="AR1577" s="78"/>
      <c r="AS1577" s="78"/>
      <c r="AT1577" s="78"/>
      <c r="AU1577" s="78"/>
      <c r="AV1577" s="78"/>
      <c r="AW1577" s="78"/>
      <c r="AX1577" s="78"/>
    </row>
    <row r="1578" spans="40:50" ht="12">
      <c r="AN1578" s="78"/>
      <c r="AO1578" s="78"/>
      <c r="AP1578" s="78"/>
      <c r="AQ1578" s="78"/>
      <c r="AR1578" s="78"/>
      <c r="AS1578" s="78"/>
      <c r="AT1578" s="78"/>
      <c r="AU1578" s="78"/>
      <c r="AV1578" s="78"/>
      <c r="AW1578" s="78"/>
      <c r="AX1578" s="78"/>
    </row>
    <row r="1579" spans="40:50" ht="12">
      <c r="AN1579" s="78"/>
      <c r="AO1579" s="78"/>
      <c r="AP1579" s="78"/>
      <c r="AQ1579" s="78"/>
      <c r="AR1579" s="78"/>
      <c r="AS1579" s="78"/>
      <c r="AT1579" s="78"/>
      <c r="AU1579" s="78"/>
      <c r="AV1579" s="78"/>
      <c r="AW1579" s="78"/>
      <c r="AX1579" s="78"/>
    </row>
    <row r="1580" spans="40:50" ht="12">
      <c r="AN1580" s="78"/>
      <c r="AO1580" s="78"/>
      <c r="AP1580" s="78"/>
      <c r="AQ1580" s="78"/>
      <c r="AR1580" s="78"/>
      <c r="AS1580" s="78"/>
      <c r="AT1580" s="78"/>
      <c r="AU1580" s="78"/>
      <c r="AV1580" s="78"/>
      <c r="AW1580" s="78"/>
      <c r="AX1580" s="78"/>
    </row>
    <row r="1581" spans="40:50" ht="12">
      <c r="AN1581" s="78"/>
      <c r="AO1581" s="78"/>
      <c r="AP1581" s="78"/>
      <c r="AQ1581" s="78"/>
      <c r="AR1581" s="78"/>
      <c r="AS1581" s="78"/>
      <c r="AT1581" s="78"/>
      <c r="AU1581" s="78"/>
      <c r="AV1581" s="78"/>
      <c r="AW1581" s="78"/>
      <c r="AX1581" s="78"/>
    </row>
    <row r="1582" spans="40:50" ht="12">
      <c r="AN1582" s="78"/>
      <c r="AO1582" s="78"/>
      <c r="AP1582" s="78"/>
      <c r="AQ1582" s="78"/>
      <c r="AR1582" s="78"/>
      <c r="AS1582" s="78"/>
      <c r="AT1582" s="78"/>
      <c r="AU1582" s="78"/>
      <c r="AV1582" s="78"/>
      <c r="AW1582" s="78"/>
      <c r="AX1582" s="78"/>
    </row>
    <row r="1583" spans="40:50" ht="12">
      <c r="AN1583" s="78"/>
      <c r="AO1583" s="78"/>
      <c r="AP1583" s="78"/>
      <c r="AQ1583" s="78"/>
      <c r="AR1583" s="78"/>
      <c r="AS1583" s="78"/>
      <c r="AT1583" s="78"/>
      <c r="AU1583" s="78"/>
      <c r="AV1583" s="78"/>
      <c r="AW1583" s="78"/>
      <c r="AX1583" s="78"/>
    </row>
    <row r="1584" spans="40:50" ht="12">
      <c r="AN1584" s="78"/>
      <c r="AO1584" s="78"/>
      <c r="AP1584" s="78"/>
      <c r="AQ1584" s="78"/>
      <c r="AR1584" s="78"/>
      <c r="AS1584" s="78"/>
      <c r="AT1584" s="78"/>
      <c r="AU1584" s="78"/>
      <c r="AV1584" s="78"/>
      <c r="AW1584" s="78"/>
      <c r="AX1584" s="78"/>
    </row>
    <row r="1585" spans="40:50" ht="12">
      <c r="AN1585" s="78"/>
      <c r="AO1585" s="78"/>
      <c r="AP1585" s="78"/>
      <c r="AQ1585" s="78"/>
      <c r="AR1585" s="78"/>
      <c r="AS1585" s="78"/>
      <c r="AT1585" s="78"/>
      <c r="AU1585" s="78"/>
      <c r="AV1585" s="78"/>
      <c r="AW1585" s="78"/>
      <c r="AX1585" s="78"/>
    </row>
    <row r="1586" spans="40:50" ht="12">
      <c r="AN1586" s="78"/>
      <c r="AO1586" s="78"/>
      <c r="AP1586" s="78"/>
      <c r="AQ1586" s="78"/>
      <c r="AR1586" s="78"/>
      <c r="AS1586" s="78"/>
      <c r="AT1586" s="78"/>
      <c r="AU1586" s="78"/>
      <c r="AV1586" s="78"/>
      <c r="AW1586" s="78"/>
      <c r="AX1586" s="78"/>
    </row>
    <row r="1587" spans="40:50" ht="12">
      <c r="AN1587" s="78"/>
      <c r="AO1587" s="78"/>
      <c r="AP1587" s="78"/>
      <c r="AQ1587" s="78"/>
      <c r="AR1587" s="78"/>
      <c r="AS1587" s="78"/>
      <c r="AT1587" s="78"/>
      <c r="AU1587" s="78"/>
      <c r="AV1587" s="78"/>
      <c r="AW1587" s="78"/>
      <c r="AX1587" s="78"/>
    </row>
    <row r="1588" spans="40:50" ht="12">
      <c r="AN1588" s="78"/>
      <c r="AO1588" s="78"/>
      <c r="AP1588" s="78"/>
      <c r="AQ1588" s="78"/>
      <c r="AR1588" s="78"/>
      <c r="AS1588" s="78"/>
      <c r="AT1588" s="78"/>
      <c r="AU1588" s="78"/>
      <c r="AV1588" s="78"/>
      <c r="AW1588" s="78"/>
      <c r="AX1588" s="78"/>
    </row>
    <row r="1589" spans="40:50" ht="12">
      <c r="AN1589" s="78"/>
      <c r="AO1589" s="78"/>
      <c r="AP1589" s="78"/>
      <c r="AQ1589" s="78"/>
      <c r="AR1589" s="78"/>
      <c r="AS1589" s="78"/>
      <c r="AT1589" s="78"/>
      <c r="AU1589" s="78"/>
      <c r="AV1589" s="78"/>
      <c r="AW1589" s="78"/>
      <c r="AX1589" s="78"/>
    </row>
    <row r="1590" spans="40:50" ht="12">
      <c r="AN1590" s="78"/>
      <c r="AO1590" s="78"/>
      <c r="AP1590" s="78"/>
      <c r="AQ1590" s="78"/>
      <c r="AR1590" s="78"/>
      <c r="AS1590" s="78"/>
      <c r="AT1590" s="78"/>
      <c r="AU1590" s="78"/>
      <c r="AV1590" s="78"/>
      <c r="AW1590" s="78"/>
      <c r="AX1590" s="78"/>
    </row>
    <row r="1591" spans="40:50" ht="12">
      <c r="AN1591" s="78"/>
      <c r="AO1591" s="78"/>
      <c r="AP1591" s="78"/>
      <c r="AQ1591" s="78"/>
      <c r="AR1591" s="78"/>
      <c r="AS1591" s="78"/>
      <c r="AT1591" s="78"/>
      <c r="AU1591" s="78"/>
      <c r="AV1591" s="78"/>
      <c r="AW1591" s="78"/>
      <c r="AX1591" s="78"/>
    </row>
    <row r="1592" spans="40:50" ht="12">
      <c r="AN1592" s="78"/>
      <c r="AO1592" s="78"/>
      <c r="AP1592" s="78"/>
      <c r="AQ1592" s="78"/>
      <c r="AR1592" s="78"/>
      <c r="AS1592" s="78"/>
      <c r="AT1592" s="78"/>
      <c r="AU1592" s="78"/>
      <c r="AV1592" s="78"/>
      <c r="AW1592" s="78"/>
      <c r="AX1592" s="78"/>
    </row>
    <row r="1593" spans="40:50" ht="12">
      <c r="AN1593" s="78"/>
      <c r="AO1593" s="78"/>
      <c r="AP1593" s="78"/>
      <c r="AQ1593" s="78"/>
      <c r="AR1593" s="78"/>
      <c r="AS1593" s="78"/>
      <c r="AT1593" s="78"/>
      <c r="AU1593" s="78"/>
      <c r="AV1593" s="78"/>
      <c r="AW1593" s="78"/>
      <c r="AX1593" s="78"/>
    </row>
    <row r="1594" spans="40:50" ht="12">
      <c r="AN1594" s="78"/>
      <c r="AO1594" s="78"/>
      <c r="AP1594" s="78"/>
      <c r="AQ1594" s="78"/>
      <c r="AR1594" s="78"/>
      <c r="AS1594" s="78"/>
      <c r="AT1594" s="78"/>
      <c r="AU1594" s="78"/>
      <c r="AV1594" s="78"/>
      <c r="AW1594" s="78"/>
      <c r="AX1594" s="78"/>
    </row>
    <row r="1595" spans="40:50" ht="12">
      <c r="AN1595" s="78"/>
      <c r="AO1595" s="78"/>
      <c r="AP1595" s="78"/>
      <c r="AQ1595" s="78"/>
      <c r="AR1595" s="78"/>
      <c r="AS1595" s="78"/>
      <c r="AT1595" s="78"/>
      <c r="AU1595" s="78"/>
      <c r="AV1595" s="78"/>
      <c r="AW1595" s="78"/>
      <c r="AX1595" s="78"/>
    </row>
    <row r="1596" spans="40:50" ht="12">
      <c r="AN1596" s="78"/>
      <c r="AO1596" s="78"/>
      <c r="AP1596" s="78"/>
      <c r="AQ1596" s="78"/>
      <c r="AR1596" s="78"/>
      <c r="AS1596" s="78"/>
      <c r="AT1596" s="78"/>
      <c r="AU1596" s="78"/>
      <c r="AV1596" s="78"/>
      <c r="AW1596" s="78"/>
      <c r="AX1596" s="78"/>
    </row>
    <row r="1597" spans="40:50" ht="12">
      <c r="AN1597" s="78"/>
      <c r="AO1597" s="78"/>
      <c r="AP1597" s="78"/>
      <c r="AQ1597" s="78"/>
      <c r="AR1597" s="78"/>
      <c r="AS1597" s="78"/>
      <c r="AT1597" s="78"/>
      <c r="AU1597" s="78"/>
      <c r="AV1597" s="78"/>
      <c r="AW1597" s="78"/>
      <c r="AX1597" s="78"/>
    </row>
    <row r="1598" spans="40:50" ht="12">
      <c r="AN1598" s="78"/>
      <c r="AO1598" s="78"/>
      <c r="AP1598" s="78"/>
      <c r="AQ1598" s="78"/>
      <c r="AR1598" s="78"/>
      <c r="AS1598" s="78"/>
      <c r="AT1598" s="78"/>
      <c r="AU1598" s="78"/>
      <c r="AV1598" s="78"/>
      <c r="AW1598" s="78"/>
      <c r="AX1598" s="78"/>
    </row>
    <row r="1599" spans="40:50" ht="12">
      <c r="AN1599" s="78"/>
      <c r="AO1599" s="78"/>
      <c r="AP1599" s="78"/>
      <c r="AQ1599" s="78"/>
      <c r="AR1599" s="78"/>
      <c r="AS1599" s="78"/>
      <c r="AT1599" s="78"/>
      <c r="AU1599" s="78"/>
      <c r="AV1599" s="78"/>
      <c r="AW1599" s="78"/>
      <c r="AX1599" s="78"/>
    </row>
    <row r="1600" spans="40:50" ht="12">
      <c r="AN1600" s="78"/>
      <c r="AO1600" s="78"/>
      <c r="AP1600" s="78"/>
      <c r="AQ1600" s="78"/>
      <c r="AR1600" s="78"/>
      <c r="AS1600" s="78"/>
      <c r="AT1600" s="78"/>
      <c r="AU1600" s="78"/>
      <c r="AV1600" s="78"/>
      <c r="AW1600" s="78"/>
      <c r="AX1600" s="78"/>
    </row>
    <row r="1601" spans="40:50" ht="12">
      <c r="AN1601" s="78"/>
      <c r="AO1601" s="78"/>
      <c r="AP1601" s="78"/>
      <c r="AQ1601" s="78"/>
      <c r="AR1601" s="78"/>
      <c r="AS1601" s="78"/>
      <c r="AT1601" s="78"/>
      <c r="AU1601" s="78"/>
      <c r="AV1601" s="78"/>
      <c r="AW1601" s="78"/>
      <c r="AX1601" s="78"/>
    </row>
    <row r="1602" spans="40:50" ht="12">
      <c r="AN1602" s="78"/>
      <c r="AO1602" s="78"/>
      <c r="AP1602" s="78"/>
      <c r="AQ1602" s="78"/>
      <c r="AR1602" s="78"/>
      <c r="AS1602" s="78"/>
      <c r="AT1602" s="78"/>
      <c r="AU1602" s="78"/>
      <c r="AV1602" s="78"/>
      <c r="AW1602" s="78"/>
      <c r="AX1602" s="78"/>
    </row>
    <row r="1603" spans="40:50" ht="12">
      <c r="AN1603" s="78"/>
      <c r="AO1603" s="78"/>
      <c r="AP1603" s="78"/>
      <c r="AQ1603" s="78"/>
      <c r="AR1603" s="78"/>
      <c r="AS1603" s="78"/>
      <c r="AT1603" s="78"/>
      <c r="AU1603" s="78"/>
      <c r="AV1603" s="78"/>
      <c r="AW1603" s="78"/>
      <c r="AX1603" s="78"/>
    </row>
    <row r="1604" spans="40:50" ht="12">
      <c r="AN1604" s="78"/>
      <c r="AO1604" s="78"/>
      <c r="AP1604" s="78"/>
      <c r="AQ1604" s="78"/>
      <c r="AR1604" s="78"/>
      <c r="AS1604" s="78"/>
      <c r="AT1604" s="78"/>
      <c r="AU1604" s="78"/>
      <c r="AV1604" s="78"/>
      <c r="AW1604" s="78"/>
      <c r="AX1604" s="78"/>
    </row>
    <row r="1605" spans="40:50" ht="12">
      <c r="AN1605" s="78"/>
      <c r="AO1605" s="78"/>
      <c r="AP1605" s="78"/>
      <c r="AQ1605" s="78"/>
      <c r="AR1605" s="78"/>
      <c r="AS1605" s="78"/>
      <c r="AT1605" s="78"/>
      <c r="AU1605" s="78"/>
      <c r="AV1605" s="78"/>
      <c r="AW1605" s="78"/>
      <c r="AX1605" s="78"/>
    </row>
    <row r="1606" spans="40:50" ht="12">
      <c r="AN1606" s="78"/>
      <c r="AO1606" s="78"/>
      <c r="AP1606" s="78"/>
      <c r="AQ1606" s="78"/>
      <c r="AR1606" s="78"/>
      <c r="AS1606" s="78"/>
      <c r="AT1606" s="78"/>
      <c r="AU1606" s="78"/>
      <c r="AV1606" s="78"/>
      <c r="AW1606" s="78"/>
      <c r="AX1606" s="78"/>
    </row>
    <row r="1607" spans="40:50" ht="12">
      <c r="AN1607" s="78"/>
      <c r="AO1607" s="78"/>
      <c r="AP1607" s="78"/>
      <c r="AQ1607" s="78"/>
      <c r="AR1607" s="78"/>
      <c r="AS1607" s="78"/>
      <c r="AT1607" s="78"/>
      <c r="AU1607" s="78"/>
      <c r="AV1607" s="78"/>
      <c r="AW1607" s="78"/>
      <c r="AX1607" s="78"/>
    </row>
    <row r="1608" spans="40:50" ht="12">
      <c r="AN1608" s="78"/>
      <c r="AO1608" s="78"/>
      <c r="AP1608" s="78"/>
      <c r="AQ1608" s="78"/>
      <c r="AR1608" s="78"/>
      <c r="AS1608" s="78"/>
      <c r="AT1608" s="78"/>
      <c r="AU1608" s="78"/>
      <c r="AV1608" s="78"/>
      <c r="AW1608" s="78"/>
      <c r="AX1608" s="78"/>
    </row>
    <row r="1609" spans="40:50" ht="12">
      <c r="AN1609" s="78"/>
      <c r="AO1609" s="78"/>
      <c r="AP1609" s="78"/>
      <c r="AQ1609" s="78"/>
      <c r="AR1609" s="78"/>
      <c r="AS1609" s="78"/>
      <c r="AT1609" s="78"/>
      <c r="AU1609" s="78"/>
      <c r="AV1609" s="78"/>
      <c r="AW1609" s="78"/>
      <c r="AX1609" s="78"/>
    </row>
    <row r="1610" spans="40:50" ht="12">
      <c r="AN1610" s="78"/>
      <c r="AO1610" s="78"/>
      <c r="AP1610" s="78"/>
      <c r="AQ1610" s="78"/>
      <c r="AR1610" s="78"/>
      <c r="AS1610" s="78"/>
      <c r="AT1610" s="78"/>
      <c r="AU1610" s="78"/>
      <c r="AV1610" s="78"/>
      <c r="AW1610" s="78"/>
      <c r="AX1610" s="78"/>
    </row>
    <row r="1611" spans="40:50" ht="12">
      <c r="AN1611" s="78"/>
      <c r="AO1611" s="78"/>
      <c r="AP1611" s="78"/>
      <c r="AQ1611" s="78"/>
      <c r="AR1611" s="78"/>
      <c r="AS1611" s="78"/>
      <c r="AT1611" s="78"/>
      <c r="AU1611" s="78"/>
      <c r="AV1611" s="78"/>
      <c r="AW1611" s="78"/>
      <c r="AX1611" s="78"/>
    </row>
    <row r="1612" spans="40:50" ht="12">
      <c r="AN1612" s="78"/>
      <c r="AO1612" s="78"/>
      <c r="AP1612" s="78"/>
      <c r="AQ1612" s="78"/>
      <c r="AR1612" s="78"/>
      <c r="AS1612" s="78"/>
      <c r="AT1612" s="78"/>
      <c r="AU1612" s="78"/>
      <c r="AV1612" s="78"/>
      <c r="AW1612" s="78"/>
      <c r="AX1612" s="78"/>
    </row>
    <row r="1613" spans="40:50" ht="12">
      <c r="AN1613" s="78"/>
      <c r="AO1613" s="78"/>
      <c r="AP1613" s="78"/>
      <c r="AQ1613" s="78"/>
      <c r="AR1613" s="78"/>
      <c r="AS1613" s="78"/>
      <c r="AT1613" s="78"/>
      <c r="AU1613" s="78"/>
      <c r="AV1613" s="78"/>
      <c r="AW1613" s="78"/>
      <c r="AX1613" s="78"/>
    </row>
    <row r="1614" spans="40:50" ht="12">
      <c r="AN1614" s="78"/>
      <c r="AO1614" s="78"/>
      <c r="AP1614" s="78"/>
      <c r="AQ1614" s="78"/>
      <c r="AR1614" s="78"/>
      <c r="AS1614" s="78"/>
      <c r="AT1614" s="78"/>
      <c r="AU1614" s="78"/>
      <c r="AV1614" s="78"/>
      <c r="AW1614" s="78"/>
      <c r="AX1614" s="78"/>
    </row>
    <row r="1615" spans="40:50" ht="12">
      <c r="AN1615" s="78"/>
      <c r="AO1615" s="78"/>
      <c r="AP1615" s="78"/>
      <c r="AQ1615" s="78"/>
      <c r="AR1615" s="78"/>
      <c r="AS1615" s="78"/>
      <c r="AT1615" s="78"/>
      <c r="AU1615" s="78"/>
      <c r="AV1615" s="78"/>
      <c r="AW1615" s="78"/>
      <c r="AX1615" s="78"/>
    </row>
    <row r="1616" spans="40:50" ht="12">
      <c r="AN1616" s="78"/>
      <c r="AO1616" s="78"/>
      <c r="AP1616" s="78"/>
      <c r="AQ1616" s="78"/>
      <c r="AR1616" s="78"/>
      <c r="AS1616" s="78"/>
      <c r="AT1616" s="78"/>
      <c r="AU1616" s="78"/>
      <c r="AV1616" s="78"/>
      <c r="AW1616" s="78"/>
      <c r="AX1616" s="78"/>
    </row>
    <row r="1617" spans="40:50" ht="12">
      <c r="AN1617" s="78"/>
      <c r="AO1617" s="78"/>
      <c r="AP1617" s="78"/>
      <c r="AQ1617" s="78"/>
      <c r="AR1617" s="78"/>
      <c r="AS1617" s="78"/>
      <c r="AT1617" s="78"/>
      <c r="AU1617" s="78"/>
      <c r="AV1617" s="78"/>
      <c r="AW1617" s="78"/>
      <c r="AX1617" s="78"/>
    </row>
    <row r="1618" spans="40:50" ht="12">
      <c r="AN1618" s="78"/>
      <c r="AO1618" s="78"/>
      <c r="AP1618" s="78"/>
      <c r="AQ1618" s="78"/>
      <c r="AR1618" s="78"/>
      <c r="AS1618" s="78"/>
      <c r="AT1618" s="78"/>
      <c r="AU1618" s="78"/>
      <c r="AV1618" s="78"/>
      <c r="AW1618" s="78"/>
      <c r="AX1618" s="78"/>
    </row>
    <row r="1619" spans="40:50" ht="12">
      <c r="AN1619" s="78"/>
      <c r="AO1619" s="78"/>
      <c r="AP1619" s="78"/>
      <c r="AQ1619" s="78"/>
      <c r="AR1619" s="78"/>
      <c r="AS1619" s="78"/>
      <c r="AT1619" s="78"/>
      <c r="AU1619" s="78"/>
      <c r="AV1619" s="78"/>
      <c r="AW1619" s="78"/>
      <c r="AX1619" s="78"/>
    </row>
    <row r="1620" spans="40:50" ht="12">
      <c r="AN1620" s="78"/>
      <c r="AO1620" s="78"/>
      <c r="AP1620" s="78"/>
      <c r="AQ1620" s="78"/>
      <c r="AR1620" s="78"/>
      <c r="AS1620" s="78"/>
      <c r="AT1620" s="78"/>
      <c r="AU1620" s="78"/>
      <c r="AV1620" s="78"/>
      <c r="AW1620" s="78"/>
      <c r="AX1620" s="78"/>
    </row>
    <row r="1621" spans="40:50" ht="12">
      <c r="AN1621" s="78"/>
      <c r="AO1621" s="78"/>
      <c r="AP1621" s="78"/>
      <c r="AQ1621" s="78"/>
      <c r="AR1621" s="78"/>
      <c r="AS1621" s="78"/>
      <c r="AT1621" s="78"/>
      <c r="AU1621" s="78"/>
      <c r="AV1621" s="78"/>
      <c r="AW1621" s="78"/>
      <c r="AX1621" s="78"/>
    </row>
    <row r="1622" spans="40:50" ht="12">
      <c r="AN1622" s="78"/>
      <c r="AO1622" s="78"/>
      <c r="AP1622" s="78"/>
      <c r="AQ1622" s="78"/>
      <c r="AR1622" s="78"/>
      <c r="AS1622" s="78"/>
      <c r="AT1622" s="78"/>
      <c r="AU1622" s="78"/>
      <c r="AV1622" s="78"/>
      <c r="AW1622" s="78"/>
      <c r="AX1622" s="78"/>
    </row>
    <row r="1623" spans="40:50" ht="12">
      <c r="AN1623" s="78"/>
      <c r="AO1623" s="78"/>
      <c r="AP1623" s="78"/>
      <c r="AQ1623" s="78"/>
      <c r="AR1623" s="78"/>
      <c r="AS1623" s="78"/>
      <c r="AT1623" s="78"/>
      <c r="AU1623" s="78"/>
      <c r="AV1623" s="78"/>
      <c r="AW1623" s="78"/>
      <c r="AX1623" s="78"/>
    </row>
    <row r="1624" spans="40:50" ht="12">
      <c r="AN1624" s="78"/>
      <c r="AO1624" s="78"/>
      <c r="AP1624" s="78"/>
      <c r="AQ1624" s="78"/>
      <c r="AR1624" s="78"/>
      <c r="AS1624" s="78"/>
      <c r="AT1624" s="78"/>
      <c r="AU1624" s="78"/>
      <c r="AV1624" s="78"/>
      <c r="AW1624" s="78"/>
      <c r="AX1624" s="78"/>
    </row>
    <row r="1625" spans="40:50" ht="12">
      <c r="AN1625" s="78"/>
      <c r="AO1625" s="78"/>
      <c r="AP1625" s="78"/>
      <c r="AQ1625" s="78"/>
      <c r="AR1625" s="78"/>
      <c r="AS1625" s="78"/>
      <c r="AT1625" s="78"/>
      <c r="AU1625" s="78"/>
      <c r="AV1625" s="78"/>
      <c r="AW1625" s="78"/>
      <c r="AX1625" s="78"/>
    </row>
    <row r="1626" spans="40:50" ht="12">
      <c r="AN1626" s="78"/>
      <c r="AO1626" s="78"/>
      <c r="AP1626" s="78"/>
      <c r="AQ1626" s="78"/>
      <c r="AR1626" s="78"/>
      <c r="AS1626" s="78"/>
      <c r="AT1626" s="78"/>
      <c r="AU1626" s="78"/>
      <c r="AV1626" s="78"/>
      <c r="AW1626" s="78"/>
      <c r="AX1626" s="78"/>
    </row>
    <row r="1627" spans="40:50" ht="12">
      <c r="AN1627" s="78"/>
      <c r="AO1627" s="78"/>
      <c r="AP1627" s="78"/>
      <c r="AQ1627" s="78"/>
      <c r="AR1627" s="78"/>
      <c r="AS1627" s="78"/>
      <c r="AT1627" s="78"/>
      <c r="AU1627" s="78"/>
      <c r="AV1627" s="78"/>
      <c r="AW1627" s="78"/>
      <c r="AX1627" s="78"/>
    </row>
    <row r="1628" spans="40:50" ht="12">
      <c r="AN1628" s="78"/>
      <c r="AO1628" s="78"/>
      <c r="AP1628" s="78"/>
      <c r="AQ1628" s="78"/>
      <c r="AR1628" s="78"/>
      <c r="AS1628" s="78"/>
      <c r="AT1628" s="78"/>
      <c r="AU1628" s="78"/>
      <c r="AV1628" s="78"/>
      <c r="AW1628" s="78"/>
      <c r="AX1628" s="78"/>
    </row>
    <row r="1629" spans="40:50" ht="12">
      <c r="AN1629" s="78"/>
      <c r="AO1629" s="78"/>
      <c r="AP1629" s="78"/>
      <c r="AQ1629" s="78"/>
      <c r="AR1629" s="78"/>
      <c r="AS1629" s="78"/>
      <c r="AT1629" s="78"/>
      <c r="AU1629" s="78"/>
      <c r="AV1629" s="78"/>
      <c r="AW1629" s="78"/>
      <c r="AX1629" s="78"/>
    </row>
    <row r="1630" spans="40:50" ht="12">
      <c r="AN1630" s="78"/>
      <c r="AO1630" s="78"/>
      <c r="AP1630" s="78"/>
      <c r="AQ1630" s="78"/>
      <c r="AR1630" s="78"/>
      <c r="AS1630" s="78"/>
      <c r="AT1630" s="78"/>
      <c r="AU1630" s="78"/>
      <c r="AV1630" s="78"/>
      <c r="AW1630" s="78"/>
      <c r="AX1630" s="78"/>
    </row>
    <row r="1631" spans="40:50" ht="12">
      <c r="AN1631" s="78"/>
      <c r="AO1631" s="78"/>
      <c r="AP1631" s="78"/>
      <c r="AQ1631" s="78"/>
      <c r="AR1631" s="78"/>
      <c r="AS1631" s="78"/>
      <c r="AT1631" s="78"/>
      <c r="AU1631" s="78"/>
      <c r="AV1631" s="78"/>
      <c r="AW1631" s="78"/>
      <c r="AX1631" s="78"/>
    </row>
    <row r="1632" spans="40:50" ht="12">
      <c r="AN1632" s="78"/>
      <c r="AO1632" s="78"/>
      <c r="AP1632" s="78"/>
      <c r="AQ1632" s="78"/>
      <c r="AR1632" s="78"/>
      <c r="AS1632" s="78"/>
      <c r="AT1632" s="78"/>
      <c r="AU1632" s="78"/>
      <c r="AV1632" s="78"/>
      <c r="AW1632" s="78"/>
      <c r="AX1632" s="78"/>
    </row>
    <row r="1633" spans="40:50" ht="12">
      <c r="AN1633" s="78"/>
      <c r="AO1633" s="78"/>
      <c r="AP1633" s="78"/>
      <c r="AQ1633" s="78"/>
      <c r="AR1633" s="78"/>
      <c r="AS1633" s="78"/>
      <c r="AT1633" s="78"/>
      <c r="AU1633" s="78"/>
      <c r="AV1633" s="78"/>
      <c r="AW1633" s="78"/>
      <c r="AX1633" s="78"/>
    </row>
    <row r="1634" spans="40:50" ht="12">
      <c r="AN1634" s="78"/>
      <c r="AO1634" s="78"/>
      <c r="AP1634" s="78"/>
      <c r="AQ1634" s="78"/>
      <c r="AR1634" s="78"/>
      <c r="AS1634" s="78"/>
      <c r="AT1634" s="78"/>
      <c r="AU1634" s="78"/>
      <c r="AV1634" s="78"/>
      <c r="AW1634" s="78"/>
      <c r="AX1634" s="78"/>
    </row>
    <row r="1635" spans="40:50" ht="12">
      <c r="AN1635" s="78"/>
      <c r="AO1635" s="78"/>
      <c r="AP1635" s="78"/>
      <c r="AQ1635" s="78"/>
      <c r="AR1635" s="78"/>
      <c r="AS1635" s="78"/>
      <c r="AT1635" s="78"/>
      <c r="AU1635" s="78"/>
      <c r="AV1635" s="78"/>
      <c r="AW1635" s="78"/>
      <c r="AX1635" s="78"/>
    </row>
    <row r="1636" spans="40:50" ht="12">
      <c r="AN1636" s="78"/>
      <c r="AO1636" s="78"/>
      <c r="AP1636" s="78"/>
      <c r="AQ1636" s="78"/>
      <c r="AR1636" s="78"/>
      <c r="AS1636" s="78"/>
      <c r="AT1636" s="78"/>
      <c r="AU1636" s="78"/>
      <c r="AV1636" s="78"/>
      <c r="AW1636" s="78"/>
      <c r="AX1636" s="78"/>
    </row>
    <row r="1637" spans="40:50" ht="12">
      <c r="AN1637" s="78"/>
      <c r="AO1637" s="78"/>
      <c r="AP1637" s="78"/>
      <c r="AQ1637" s="78"/>
      <c r="AR1637" s="78"/>
      <c r="AS1637" s="78"/>
      <c r="AT1637" s="78"/>
      <c r="AU1637" s="78"/>
      <c r="AV1637" s="78"/>
      <c r="AW1637" s="78"/>
      <c r="AX1637" s="78"/>
    </row>
    <row r="1638" spans="40:50" ht="12">
      <c r="AN1638" s="78"/>
      <c r="AO1638" s="78"/>
      <c r="AP1638" s="78"/>
      <c r="AQ1638" s="78"/>
      <c r="AR1638" s="78"/>
      <c r="AS1638" s="78"/>
      <c r="AT1638" s="78"/>
      <c r="AU1638" s="78"/>
      <c r="AV1638" s="78"/>
      <c r="AW1638" s="78"/>
      <c r="AX1638" s="78"/>
    </row>
    <row r="1639" spans="40:50" ht="12">
      <c r="AN1639" s="78"/>
      <c r="AO1639" s="78"/>
      <c r="AP1639" s="78"/>
      <c r="AQ1639" s="78"/>
      <c r="AR1639" s="78"/>
      <c r="AS1639" s="78"/>
      <c r="AT1639" s="78"/>
      <c r="AU1639" s="78"/>
      <c r="AV1639" s="78"/>
      <c r="AW1639" s="78"/>
      <c r="AX1639" s="78"/>
    </row>
    <row r="1640" spans="40:50" ht="12">
      <c r="AN1640" s="78"/>
      <c r="AO1640" s="78"/>
      <c r="AP1640" s="78"/>
      <c r="AQ1640" s="78"/>
      <c r="AR1640" s="78"/>
      <c r="AS1640" s="78"/>
      <c r="AT1640" s="78"/>
      <c r="AU1640" s="78"/>
      <c r="AV1640" s="78"/>
      <c r="AW1640" s="78"/>
      <c r="AX1640" s="78"/>
    </row>
    <row r="1641" spans="40:50" ht="12">
      <c r="AN1641" s="78"/>
      <c r="AO1641" s="78"/>
      <c r="AP1641" s="78"/>
      <c r="AQ1641" s="78"/>
      <c r="AR1641" s="78"/>
      <c r="AS1641" s="78"/>
      <c r="AT1641" s="78"/>
      <c r="AU1641" s="78"/>
      <c r="AV1641" s="78"/>
      <c r="AW1641" s="78"/>
      <c r="AX1641" s="78"/>
    </row>
    <row r="1642" spans="40:50" ht="12">
      <c r="AN1642" s="78"/>
      <c r="AO1642" s="78"/>
      <c r="AP1642" s="78"/>
      <c r="AQ1642" s="78"/>
      <c r="AR1642" s="78"/>
      <c r="AS1642" s="78"/>
      <c r="AT1642" s="78"/>
      <c r="AU1642" s="78"/>
      <c r="AV1642" s="78"/>
      <c r="AW1642" s="78"/>
      <c r="AX1642" s="78"/>
    </row>
    <row r="1643" spans="40:50" ht="12">
      <c r="AN1643" s="78"/>
      <c r="AO1643" s="78"/>
      <c r="AP1643" s="78"/>
      <c r="AQ1643" s="78"/>
      <c r="AR1643" s="78"/>
      <c r="AS1643" s="78"/>
      <c r="AT1643" s="78"/>
      <c r="AU1643" s="78"/>
      <c r="AV1643" s="78"/>
      <c r="AW1643" s="78"/>
      <c r="AX1643" s="78"/>
    </row>
    <row r="1644" spans="40:50" ht="12">
      <c r="AN1644" s="78"/>
      <c r="AO1644" s="78"/>
      <c r="AP1644" s="78"/>
      <c r="AQ1644" s="78"/>
      <c r="AR1644" s="78"/>
      <c r="AS1644" s="78"/>
      <c r="AT1644" s="78"/>
      <c r="AU1644" s="78"/>
      <c r="AV1644" s="78"/>
      <c r="AW1644" s="78"/>
      <c r="AX1644" s="78"/>
    </row>
    <row r="1645" spans="40:50" ht="12">
      <c r="AN1645" s="78"/>
      <c r="AO1645" s="78"/>
      <c r="AP1645" s="78"/>
      <c r="AQ1645" s="78"/>
      <c r="AR1645" s="78"/>
      <c r="AS1645" s="78"/>
      <c r="AT1645" s="78"/>
      <c r="AU1645" s="78"/>
      <c r="AV1645" s="78"/>
      <c r="AW1645" s="78"/>
      <c r="AX1645" s="78"/>
    </row>
    <row r="1646" spans="40:50" ht="12">
      <c r="AN1646" s="78"/>
      <c r="AO1646" s="78"/>
      <c r="AP1646" s="78"/>
      <c r="AQ1646" s="78"/>
      <c r="AR1646" s="78"/>
      <c r="AS1646" s="78"/>
      <c r="AT1646" s="78"/>
      <c r="AU1646" s="78"/>
      <c r="AV1646" s="78"/>
      <c r="AW1646" s="78"/>
      <c r="AX1646" s="78"/>
    </row>
    <row r="1647" spans="40:50" ht="12">
      <c r="AN1647" s="78"/>
      <c r="AO1647" s="78"/>
      <c r="AP1647" s="78"/>
      <c r="AQ1647" s="78"/>
      <c r="AR1647" s="78"/>
      <c r="AS1647" s="78"/>
      <c r="AT1647" s="78"/>
      <c r="AU1647" s="78"/>
      <c r="AV1647" s="78"/>
      <c r="AW1647" s="78"/>
      <c r="AX1647" s="78"/>
    </row>
    <row r="1648" spans="40:50" ht="12">
      <c r="AN1648" s="78"/>
      <c r="AO1648" s="78"/>
      <c r="AP1648" s="78"/>
      <c r="AQ1648" s="78"/>
      <c r="AR1648" s="78"/>
      <c r="AS1648" s="78"/>
      <c r="AT1648" s="78"/>
      <c r="AU1648" s="78"/>
      <c r="AV1648" s="78"/>
      <c r="AW1648" s="78"/>
      <c r="AX1648" s="78"/>
    </row>
    <row r="1649" spans="40:50" ht="12">
      <c r="AN1649" s="78"/>
      <c r="AO1649" s="78"/>
      <c r="AP1649" s="78"/>
      <c r="AQ1649" s="78"/>
      <c r="AR1649" s="78"/>
      <c r="AS1649" s="78"/>
      <c r="AT1649" s="78"/>
      <c r="AU1649" s="78"/>
      <c r="AV1649" s="78"/>
      <c r="AW1649" s="78"/>
      <c r="AX1649" s="78"/>
    </row>
    <row r="1650" spans="40:50" ht="12">
      <c r="AN1650" s="78"/>
      <c r="AO1650" s="78"/>
      <c r="AP1650" s="78"/>
      <c r="AQ1650" s="78"/>
      <c r="AR1650" s="78"/>
      <c r="AS1650" s="78"/>
      <c r="AT1650" s="78"/>
      <c r="AU1650" s="78"/>
      <c r="AV1650" s="78"/>
      <c r="AW1650" s="78"/>
      <c r="AX1650" s="78"/>
    </row>
    <row r="1651" spans="40:50" ht="12">
      <c r="AN1651" s="78"/>
      <c r="AO1651" s="78"/>
      <c r="AP1651" s="78"/>
      <c r="AQ1651" s="78"/>
      <c r="AR1651" s="78"/>
      <c r="AS1651" s="78"/>
      <c r="AT1651" s="78"/>
      <c r="AU1651" s="78"/>
      <c r="AV1651" s="78"/>
      <c r="AW1651" s="78"/>
      <c r="AX1651" s="78"/>
    </row>
    <row r="1652" spans="40:50" ht="12">
      <c r="AN1652" s="78"/>
      <c r="AO1652" s="78"/>
      <c r="AP1652" s="78"/>
      <c r="AQ1652" s="78"/>
      <c r="AR1652" s="78"/>
      <c r="AS1652" s="78"/>
      <c r="AT1652" s="78"/>
      <c r="AU1652" s="78"/>
      <c r="AV1652" s="78"/>
      <c r="AW1652" s="78"/>
      <c r="AX1652" s="78"/>
    </row>
    <row r="1653" spans="40:50" ht="12">
      <c r="AN1653" s="78"/>
      <c r="AO1653" s="78"/>
      <c r="AP1653" s="78"/>
      <c r="AQ1653" s="78"/>
      <c r="AR1653" s="78"/>
      <c r="AS1653" s="78"/>
      <c r="AT1653" s="78"/>
      <c r="AU1653" s="78"/>
      <c r="AV1653" s="78"/>
      <c r="AW1653" s="78"/>
      <c r="AX1653" s="78"/>
    </row>
    <row r="1654" spans="40:50" ht="12">
      <c r="AN1654" s="78"/>
      <c r="AO1654" s="78"/>
      <c r="AP1654" s="78"/>
      <c r="AQ1654" s="78"/>
      <c r="AR1654" s="78"/>
      <c r="AS1654" s="78"/>
      <c r="AT1654" s="78"/>
      <c r="AU1654" s="78"/>
      <c r="AV1654" s="78"/>
      <c r="AW1654" s="78"/>
      <c r="AX1654" s="78"/>
    </row>
    <row r="1655" spans="40:50" ht="12">
      <c r="AN1655" s="78"/>
      <c r="AO1655" s="78"/>
      <c r="AP1655" s="78"/>
      <c r="AQ1655" s="78"/>
      <c r="AR1655" s="78"/>
      <c r="AS1655" s="78"/>
      <c r="AT1655" s="78"/>
      <c r="AU1655" s="78"/>
      <c r="AV1655" s="78"/>
      <c r="AW1655" s="78"/>
      <c r="AX1655" s="78"/>
    </row>
    <row r="1656" spans="40:50" ht="12">
      <c r="AN1656" s="78"/>
      <c r="AO1656" s="78"/>
      <c r="AP1656" s="78"/>
      <c r="AQ1656" s="78"/>
      <c r="AR1656" s="78"/>
      <c r="AS1656" s="78"/>
      <c r="AT1656" s="78"/>
      <c r="AU1656" s="78"/>
      <c r="AV1656" s="78"/>
      <c r="AW1656" s="78"/>
      <c r="AX1656" s="78"/>
    </row>
    <row r="1657" spans="40:50" ht="12">
      <c r="AN1657" s="78"/>
      <c r="AO1657" s="78"/>
      <c r="AP1657" s="78"/>
      <c r="AQ1657" s="78"/>
      <c r="AR1657" s="78"/>
      <c r="AS1657" s="78"/>
      <c r="AT1657" s="78"/>
      <c r="AU1657" s="78"/>
      <c r="AV1657" s="78"/>
      <c r="AW1657" s="78"/>
      <c r="AX1657" s="78"/>
    </row>
    <row r="1658" spans="40:50" ht="12">
      <c r="AN1658" s="78"/>
      <c r="AO1658" s="78"/>
      <c r="AP1658" s="78"/>
      <c r="AQ1658" s="78"/>
      <c r="AR1658" s="78"/>
      <c r="AS1658" s="78"/>
      <c r="AT1658" s="78"/>
      <c r="AU1658" s="78"/>
      <c r="AV1658" s="78"/>
      <c r="AW1658" s="78"/>
      <c r="AX1658" s="78"/>
    </row>
    <row r="1659" spans="40:50" ht="12">
      <c r="AN1659" s="78"/>
      <c r="AO1659" s="78"/>
      <c r="AP1659" s="78"/>
      <c r="AQ1659" s="78"/>
      <c r="AR1659" s="78"/>
      <c r="AS1659" s="78"/>
      <c r="AT1659" s="78"/>
      <c r="AU1659" s="78"/>
      <c r="AV1659" s="78"/>
      <c r="AW1659" s="78"/>
      <c r="AX1659" s="78"/>
    </row>
    <row r="1660" spans="40:50" ht="12">
      <c r="AN1660" s="78"/>
      <c r="AO1660" s="78"/>
      <c r="AP1660" s="78"/>
      <c r="AQ1660" s="78"/>
      <c r="AR1660" s="78"/>
      <c r="AS1660" s="78"/>
      <c r="AT1660" s="78"/>
      <c r="AU1660" s="78"/>
      <c r="AV1660" s="78"/>
      <c r="AW1660" s="78"/>
      <c r="AX1660" s="78"/>
    </row>
    <row r="1661" spans="40:50" ht="12">
      <c r="AN1661" s="78"/>
      <c r="AO1661" s="78"/>
      <c r="AP1661" s="78"/>
      <c r="AQ1661" s="78"/>
      <c r="AR1661" s="78"/>
      <c r="AS1661" s="78"/>
      <c r="AT1661" s="78"/>
      <c r="AU1661" s="78"/>
      <c r="AV1661" s="78"/>
      <c r="AW1661" s="78"/>
      <c r="AX1661" s="78"/>
    </row>
    <row r="1662" spans="40:50" ht="12">
      <c r="AN1662" s="78"/>
      <c r="AO1662" s="78"/>
      <c r="AP1662" s="78"/>
      <c r="AQ1662" s="78"/>
      <c r="AR1662" s="78"/>
      <c r="AS1662" s="78"/>
      <c r="AT1662" s="78"/>
      <c r="AU1662" s="78"/>
      <c r="AV1662" s="78"/>
      <c r="AW1662" s="78"/>
      <c r="AX1662" s="78"/>
    </row>
    <row r="1663" spans="40:50" ht="12">
      <c r="AN1663" s="78"/>
      <c r="AO1663" s="78"/>
      <c r="AP1663" s="78"/>
      <c r="AQ1663" s="78"/>
      <c r="AR1663" s="78"/>
      <c r="AS1663" s="78"/>
      <c r="AT1663" s="78"/>
      <c r="AU1663" s="78"/>
      <c r="AV1663" s="78"/>
      <c r="AW1663" s="78"/>
      <c r="AX1663" s="78"/>
    </row>
    <row r="1664" spans="40:50" ht="12">
      <c r="AN1664" s="78"/>
      <c r="AO1664" s="78"/>
      <c r="AP1664" s="78"/>
      <c r="AQ1664" s="78"/>
      <c r="AR1664" s="78"/>
      <c r="AS1664" s="78"/>
      <c r="AT1664" s="78"/>
      <c r="AU1664" s="78"/>
      <c r="AV1664" s="78"/>
      <c r="AW1664" s="78"/>
      <c r="AX1664" s="78"/>
    </row>
    <row r="1665" spans="40:50" ht="12">
      <c r="AN1665" s="78"/>
      <c r="AO1665" s="78"/>
      <c r="AP1665" s="78"/>
      <c r="AQ1665" s="78"/>
      <c r="AR1665" s="78"/>
      <c r="AS1665" s="78"/>
      <c r="AT1665" s="78"/>
      <c r="AU1665" s="78"/>
      <c r="AV1665" s="78"/>
      <c r="AW1665" s="78"/>
      <c r="AX1665" s="78"/>
    </row>
    <row r="1666" spans="40:50" ht="12">
      <c r="AN1666" s="78"/>
      <c r="AO1666" s="78"/>
      <c r="AP1666" s="78"/>
      <c r="AQ1666" s="78"/>
      <c r="AR1666" s="78"/>
      <c r="AS1666" s="78"/>
      <c r="AT1666" s="78"/>
      <c r="AU1666" s="78"/>
      <c r="AV1666" s="78"/>
      <c r="AW1666" s="78"/>
      <c r="AX1666" s="78"/>
    </row>
    <row r="1667" spans="40:50" ht="12">
      <c r="AN1667" s="78"/>
      <c r="AO1667" s="78"/>
      <c r="AP1667" s="78"/>
      <c r="AQ1667" s="78"/>
      <c r="AR1667" s="78"/>
      <c r="AS1667" s="78"/>
      <c r="AT1667" s="78"/>
      <c r="AU1667" s="78"/>
      <c r="AV1667" s="78"/>
      <c r="AW1667" s="78"/>
      <c r="AX1667" s="78"/>
    </row>
    <row r="1668" spans="40:50" ht="12">
      <c r="AN1668" s="78"/>
      <c r="AO1668" s="78"/>
      <c r="AP1668" s="78"/>
      <c r="AQ1668" s="78"/>
      <c r="AR1668" s="78"/>
      <c r="AS1668" s="78"/>
      <c r="AT1668" s="78"/>
      <c r="AU1668" s="78"/>
      <c r="AV1668" s="78"/>
      <c r="AW1668" s="78"/>
      <c r="AX1668" s="78"/>
    </row>
    <row r="1669" spans="40:50" ht="12">
      <c r="AN1669" s="78"/>
      <c r="AO1669" s="78"/>
      <c r="AP1669" s="78"/>
      <c r="AQ1669" s="78"/>
      <c r="AR1669" s="78"/>
      <c r="AS1669" s="78"/>
      <c r="AT1669" s="78"/>
      <c r="AU1669" s="78"/>
      <c r="AV1669" s="78"/>
      <c r="AW1669" s="78"/>
      <c r="AX1669" s="78"/>
    </row>
    <row r="1670" spans="40:50" ht="12">
      <c r="AN1670" s="78"/>
      <c r="AO1670" s="78"/>
      <c r="AP1670" s="78"/>
      <c r="AQ1670" s="78"/>
      <c r="AR1670" s="78"/>
      <c r="AS1670" s="78"/>
      <c r="AT1670" s="78"/>
      <c r="AU1670" s="78"/>
      <c r="AV1670" s="78"/>
      <c r="AW1670" s="78"/>
      <c r="AX1670" s="78"/>
    </row>
    <row r="1671" spans="40:50" ht="12">
      <c r="AN1671" s="78"/>
      <c r="AO1671" s="78"/>
      <c r="AP1671" s="78"/>
      <c r="AQ1671" s="78"/>
      <c r="AR1671" s="78"/>
      <c r="AS1671" s="78"/>
      <c r="AT1671" s="78"/>
      <c r="AU1671" s="78"/>
      <c r="AV1671" s="78"/>
      <c r="AW1671" s="78"/>
      <c r="AX1671" s="78"/>
    </row>
    <row r="1672" spans="40:50" ht="12">
      <c r="AN1672" s="78"/>
      <c r="AO1672" s="78"/>
      <c r="AP1672" s="78"/>
      <c r="AQ1672" s="78"/>
      <c r="AR1672" s="78"/>
      <c r="AS1672" s="78"/>
      <c r="AT1672" s="78"/>
      <c r="AU1672" s="78"/>
      <c r="AV1672" s="78"/>
      <c r="AW1672" s="78"/>
      <c r="AX1672" s="78"/>
    </row>
    <row r="1673" spans="40:50" ht="12">
      <c r="AN1673" s="78"/>
      <c r="AO1673" s="78"/>
      <c r="AP1673" s="78"/>
      <c r="AQ1673" s="78"/>
      <c r="AR1673" s="78"/>
      <c r="AS1673" s="78"/>
      <c r="AT1673" s="78"/>
      <c r="AU1673" s="78"/>
      <c r="AV1673" s="78"/>
      <c r="AW1673" s="78"/>
      <c r="AX1673" s="78"/>
    </row>
    <row r="1674" spans="40:50" ht="12">
      <c r="AN1674" s="78"/>
      <c r="AO1674" s="78"/>
      <c r="AP1674" s="78"/>
      <c r="AQ1674" s="78"/>
      <c r="AR1674" s="78"/>
      <c r="AS1674" s="78"/>
      <c r="AT1674" s="78"/>
      <c r="AU1674" s="78"/>
      <c r="AV1674" s="78"/>
      <c r="AW1674" s="78"/>
      <c r="AX1674" s="78"/>
    </row>
    <row r="1675" spans="40:50" ht="12">
      <c r="AN1675" s="78"/>
      <c r="AO1675" s="78"/>
      <c r="AP1675" s="78"/>
      <c r="AQ1675" s="78"/>
      <c r="AR1675" s="78"/>
      <c r="AS1675" s="78"/>
      <c r="AT1675" s="78"/>
      <c r="AU1675" s="78"/>
      <c r="AV1675" s="78"/>
      <c r="AW1675" s="78"/>
      <c r="AX1675" s="78"/>
    </row>
    <row r="1676" spans="40:50" ht="12">
      <c r="AN1676" s="78"/>
      <c r="AO1676" s="78"/>
      <c r="AP1676" s="78"/>
      <c r="AQ1676" s="78"/>
      <c r="AR1676" s="78"/>
      <c r="AS1676" s="78"/>
      <c r="AT1676" s="78"/>
      <c r="AU1676" s="78"/>
      <c r="AV1676" s="78"/>
      <c r="AW1676" s="78"/>
      <c r="AX1676" s="78"/>
    </row>
    <row r="1677" spans="40:50" ht="12">
      <c r="AN1677" s="78"/>
      <c r="AO1677" s="78"/>
      <c r="AP1677" s="78"/>
      <c r="AQ1677" s="78"/>
      <c r="AR1677" s="78"/>
      <c r="AS1677" s="78"/>
      <c r="AT1677" s="78"/>
      <c r="AU1677" s="78"/>
      <c r="AV1677" s="78"/>
      <c r="AW1677" s="78"/>
      <c r="AX1677" s="78"/>
    </row>
    <row r="1678" spans="40:50" ht="12">
      <c r="AN1678" s="78"/>
      <c r="AO1678" s="78"/>
      <c r="AP1678" s="78"/>
      <c r="AQ1678" s="78"/>
      <c r="AR1678" s="78"/>
      <c r="AS1678" s="78"/>
      <c r="AT1678" s="78"/>
      <c r="AU1678" s="78"/>
      <c r="AV1678" s="78"/>
      <c r="AW1678" s="78"/>
      <c r="AX1678" s="78"/>
    </row>
    <row r="1679" spans="40:50" ht="12">
      <c r="AN1679" s="78"/>
      <c r="AO1679" s="78"/>
      <c r="AP1679" s="78"/>
      <c r="AQ1679" s="78"/>
      <c r="AR1679" s="78"/>
      <c r="AS1679" s="78"/>
      <c r="AT1679" s="78"/>
      <c r="AU1679" s="78"/>
      <c r="AV1679" s="78"/>
      <c r="AW1679" s="78"/>
      <c r="AX1679" s="78"/>
    </row>
    <row r="1680" spans="40:50" ht="12">
      <c r="AN1680" s="78"/>
      <c r="AO1680" s="78"/>
      <c r="AP1680" s="78"/>
      <c r="AQ1680" s="78"/>
      <c r="AR1680" s="78"/>
      <c r="AS1680" s="78"/>
      <c r="AT1680" s="78"/>
      <c r="AU1680" s="78"/>
      <c r="AV1680" s="78"/>
      <c r="AW1680" s="78"/>
      <c r="AX1680" s="78"/>
    </row>
    <row r="1681" spans="40:50" ht="12">
      <c r="AN1681" s="78"/>
      <c r="AO1681" s="78"/>
      <c r="AP1681" s="78"/>
      <c r="AQ1681" s="78"/>
      <c r="AR1681" s="78"/>
      <c r="AS1681" s="78"/>
      <c r="AT1681" s="78"/>
      <c r="AU1681" s="78"/>
      <c r="AV1681" s="78"/>
      <c r="AW1681" s="78"/>
      <c r="AX1681" s="78"/>
    </row>
    <row r="1682" spans="40:50" ht="12">
      <c r="AN1682" s="78"/>
      <c r="AO1682" s="78"/>
      <c r="AP1682" s="78"/>
      <c r="AQ1682" s="78"/>
      <c r="AR1682" s="78"/>
      <c r="AS1682" s="78"/>
      <c r="AT1682" s="78"/>
      <c r="AU1682" s="78"/>
      <c r="AV1682" s="78"/>
      <c r="AW1682" s="78"/>
      <c r="AX1682" s="78"/>
    </row>
    <row r="1683" spans="40:50" ht="12">
      <c r="AN1683" s="78"/>
      <c r="AO1683" s="78"/>
      <c r="AP1683" s="78"/>
      <c r="AQ1683" s="78"/>
      <c r="AR1683" s="78"/>
      <c r="AS1683" s="78"/>
      <c r="AT1683" s="78"/>
      <c r="AU1683" s="78"/>
      <c r="AV1683" s="78"/>
      <c r="AW1683" s="78"/>
      <c r="AX1683" s="78"/>
    </row>
    <row r="1684" spans="40:50" ht="12">
      <c r="AN1684" s="78"/>
      <c r="AO1684" s="78"/>
      <c r="AP1684" s="78"/>
      <c r="AQ1684" s="78"/>
      <c r="AR1684" s="78"/>
      <c r="AS1684" s="78"/>
      <c r="AT1684" s="78"/>
      <c r="AU1684" s="78"/>
      <c r="AV1684" s="78"/>
      <c r="AW1684" s="78"/>
      <c r="AX1684" s="78"/>
    </row>
    <row r="1685" spans="40:50" ht="12">
      <c r="AN1685" s="78"/>
      <c r="AO1685" s="78"/>
      <c r="AP1685" s="78"/>
      <c r="AQ1685" s="78"/>
      <c r="AR1685" s="78"/>
      <c r="AS1685" s="78"/>
      <c r="AT1685" s="78"/>
      <c r="AU1685" s="78"/>
      <c r="AV1685" s="78"/>
      <c r="AW1685" s="78"/>
      <c r="AX1685" s="78"/>
    </row>
    <row r="1686" spans="40:50" ht="12">
      <c r="AN1686" s="78"/>
      <c r="AO1686" s="78"/>
      <c r="AP1686" s="78"/>
      <c r="AQ1686" s="78"/>
      <c r="AR1686" s="78"/>
      <c r="AS1686" s="78"/>
      <c r="AT1686" s="78"/>
      <c r="AU1686" s="78"/>
      <c r="AV1686" s="78"/>
      <c r="AW1686" s="78"/>
      <c r="AX1686" s="78"/>
    </row>
    <row r="1687" spans="40:50" ht="12">
      <c r="AN1687" s="78"/>
      <c r="AO1687" s="78"/>
      <c r="AP1687" s="78"/>
      <c r="AQ1687" s="78"/>
      <c r="AR1687" s="78"/>
      <c r="AS1687" s="78"/>
      <c r="AT1687" s="78"/>
      <c r="AU1687" s="78"/>
      <c r="AV1687" s="78"/>
      <c r="AW1687" s="78"/>
      <c r="AX1687" s="78"/>
    </row>
    <row r="1688" spans="40:50" ht="12">
      <c r="AN1688" s="78"/>
      <c r="AO1688" s="78"/>
      <c r="AP1688" s="78"/>
      <c r="AQ1688" s="78"/>
      <c r="AR1688" s="78"/>
      <c r="AS1688" s="78"/>
      <c r="AT1688" s="78"/>
      <c r="AU1688" s="78"/>
      <c r="AV1688" s="78"/>
      <c r="AW1688" s="78"/>
      <c r="AX1688" s="78"/>
    </row>
    <row r="1689" spans="40:50" ht="12">
      <c r="AN1689" s="78"/>
      <c r="AO1689" s="78"/>
      <c r="AP1689" s="78"/>
      <c r="AQ1689" s="78"/>
      <c r="AR1689" s="78"/>
      <c r="AS1689" s="78"/>
      <c r="AT1689" s="78"/>
      <c r="AU1689" s="78"/>
      <c r="AV1689" s="78"/>
      <c r="AW1689" s="78"/>
      <c r="AX1689" s="78"/>
    </row>
    <row r="1690" spans="40:50" ht="12">
      <c r="AN1690" s="78"/>
      <c r="AO1690" s="78"/>
      <c r="AP1690" s="78"/>
      <c r="AQ1690" s="78"/>
      <c r="AR1690" s="78"/>
      <c r="AS1690" s="78"/>
      <c r="AT1690" s="78"/>
      <c r="AU1690" s="78"/>
      <c r="AV1690" s="78"/>
      <c r="AW1690" s="78"/>
      <c r="AX1690" s="78"/>
    </row>
    <row r="1691" spans="40:50" ht="12">
      <c r="AN1691" s="78"/>
      <c r="AO1691" s="78"/>
      <c r="AP1691" s="78"/>
      <c r="AQ1691" s="78"/>
      <c r="AR1691" s="78"/>
      <c r="AS1691" s="78"/>
      <c r="AT1691" s="78"/>
      <c r="AU1691" s="78"/>
      <c r="AV1691" s="78"/>
      <c r="AW1691" s="78"/>
      <c r="AX1691" s="78"/>
    </row>
    <row r="1692" spans="40:50" ht="12">
      <c r="AN1692" s="78"/>
      <c r="AO1692" s="78"/>
      <c r="AP1692" s="78"/>
      <c r="AQ1692" s="78"/>
      <c r="AR1692" s="78"/>
      <c r="AS1692" s="78"/>
      <c r="AT1692" s="78"/>
      <c r="AU1692" s="78"/>
      <c r="AV1692" s="78"/>
      <c r="AW1692" s="78"/>
      <c r="AX1692" s="78"/>
    </row>
    <row r="1693" spans="40:50" ht="12">
      <c r="AN1693" s="78"/>
      <c r="AO1693" s="78"/>
      <c r="AP1693" s="78"/>
      <c r="AQ1693" s="78"/>
      <c r="AR1693" s="78"/>
      <c r="AS1693" s="78"/>
      <c r="AT1693" s="78"/>
      <c r="AU1693" s="78"/>
      <c r="AV1693" s="78"/>
      <c r="AW1693" s="78"/>
      <c r="AX1693" s="78"/>
    </row>
    <row r="1694" spans="40:50" ht="12">
      <c r="AN1694" s="78"/>
      <c r="AO1694" s="78"/>
      <c r="AP1694" s="78"/>
      <c r="AQ1694" s="78"/>
      <c r="AR1694" s="78"/>
      <c r="AS1694" s="78"/>
      <c r="AT1694" s="78"/>
      <c r="AU1694" s="78"/>
      <c r="AV1694" s="78"/>
      <c r="AW1694" s="78"/>
      <c r="AX1694" s="78"/>
    </row>
    <row r="1695" spans="40:50" ht="12">
      <c r="AN1695" s="78"/>
      <c r="AO1695" s="78"/>
      <c r="AP1695" s="78"/>
      <c r="AQ1695" s="78"/>
      <c r="AR1695" s="78"/>
      <c r="AS1695" s="78"/>
      <c r="AT1695" s="78"/>
      <c r="AU1695" s="78"/>
      <c r="AV1695" s="78"/>
      <c r="AW1695" s="78"/>
      <c r="AX1695" s="78"/>
    </row>
    <row r="1696" spans="40:50" ht="12">
      <c r="AN1696" s="78"/>
      <c r="AO1696" s="78"/>
      <c r="AP1696" s="78"/>
      <c r="AQ1696" s="78"/>
      <c r="AR1696" s="78"/>
      <c r="AS1696" s="78"/>
      <c r="AT1696" s="78"/>
      <c r="AU1696" s="78"/>
      <c r="AV1696" s="78"/>
      <c r="AW1696" s="78"/>
      <c r="AX1696" s="78"/>
    </row>
    <row r="1697" spans="40:50" ht="12">
      <c r="AN1697" s="78"/>
      <c r="AO1697" s="78"/>
      <c r="AP1697" s="78"/>
      <c r="AQ1697" s="78"/>
      <c r="AR1697" s="78"/>
      <c r="AS1697" s="78"/>
      <c r="AT1697" s="78"/>
      <c r="AU1697" s="78"/>
      <c r="AV1697" s="78"/>
      <c r="AW1697" s="78"/>
      <c r="AX1697" s="78"/>
    </row>
    <row r="1698" spans="40:50" ht="12">
      <c r="AN1698" s="78"/>
      <c r="AO1698" s="78"/>
      <c r="AP1698" s="78"/>
      <c r="AQ1698" s="78"/>
      <c r="AR1698" s="78"/>
      <c r="AS1698" s="78"/>
      <c r="AT1698" s="78"/>
      <c r="AU1698" s="78"/>
      <c r="AV1698" s="78"/>
      <c r="AW1698" s="78"/>
      <c r="AX1698" s="78"/>
    </row>
    <row r="1699" spans="40:50" ht="12">
      <c r="AN1699" s="78"/>
      <c r="AO1699" s="78"/>
      <c r="AP1699" s="78"/>
      <c r="AQ1699" s="78"/>
      <c r="AR1699" s="78"/>
      <c r="AS1699" s="78"/>
      <c r="AT1699" s="78"/>
      <c r="AU1699" s="78"/>
      <c r="AV1699" s="78"/>
      <c r="AW1699" s="78"/>
      <c r="AX1699" s="78"/>
    </row>
    <row r="1700" spans="40:50" ht="12">
      <c r="AN1700" s="78"/>
      <c r="AO1700" s="78"/>
      <c r="AP1700" s="78"/>
      <c r="AQ1700" s="78"/>
      <c r="AR1700" s="78"/>
      <c r="AS1700" s="78"/>
      <c r="AT1700" s="78"/>
      <c r="AU1700" s="78"/>
      <c r="AV1700" s="78"/>
      <c r="AW1700" s="78"/>
      <c r="AX1700" s="78"/>
    </row>
    <row r="1701" spans="40:50" ht="12">
      <c r="AN1701" s="78"/>
      <c r="AO1701" s="78"/>
      <c r="AP1701" s="78"/>
      <c r="AQ1701" s="78"/>
      <c r="AR1701" s="78"/>
      <c r="AS1701" s="78"/>
      <c r="AT1701" s="78"/>
      <c r="AU1701" s="78"/>
      <c r="AV1701" s="78"/>
      <c r="AW1701" s="78"/>
      <c r="AX1701" s="78"/>
    </row>
    <row r="1702" spans="40:50" ht="12">
      <c r="AN1702" s="78"/>
      <c r="AO1702" s="78"/>
      <c r="AP1702" s="78"/>
      <c r="AQ1702" s="78"/>
      <c r="AR1702" s="78"/>
      <c r="AS1702" s="78"/>
      <c r="AT1702" s="78"/>
      <c r="AU1702" s="78"/>
      <c r="AV1702" s="78"/>
      <c r="AW1702" s="78"/>
      <c r="AX1702" s="78"/>
    </row>
    <row r="1703" spans="40:50" ht="12">
      <c r="AN1703" s="78"/>
      <c r="AO1703" s="78"/>
      <c r="AP1703" s="78"/>
      <c r="AQ1703" s="78"/>
      <c r="AR1703" s="78"/>
      <c r="AS1703" s="78"/>
      <c r="AT1703" s="78"/>
      <c r="AU1703" s="78"/>
      <c r="AV1703" s="78"/>
      <c r="AW1703" s="78"/>
      <c r="AX1703" s="78"/>
    </row>
    <row r="1704" spans="40:50" ht="12">
      <c r="AN1704" s="78"/>
      <c r="AO1704" s="78"/>
      <c r="AP1704" s="78"/>
      <c r="AQ1704" s="78"/>
      <c r="AR1704" s="78"/>
      <c r="AS1704" s="78"/>
      <c r="AT1704" s="78"/>
      <c r="AU1704" s="78"/>
      <c r="AV1704" s="78"/>
      <c r="AW1704" s="78"/>
      <c r="AX1704" s="78"/>
    </row>
    <row r="1705" spans="40:50" ht="12">
      <c r="AN1705" s="78"/>
      <c r="AO1705" s="78"/>
      <c r="AP1705" s="78"/>
      <c r="AQ1705" s="78"/>
      <c r="AR1705" s="78"/>
      <c r="AS1705" s="78"/>
      <c r="AT1705" s="78"/>
      <c r="AU1705" s="78"/>
      <c r="AV1705" s="78"/>
      <c r="AW1705" s="78"/>
      <c r="AX1705" s="78"/>
    </row>
    <row r="1706" spans="40:50" ht="12">
      <c r="AN1706" s="78"/>
      <c r="AO1706" s="78"/>
      <c r="AP1706" s="78"/>
      <c r="AQ1706" s="78"/>
      <c r="AR1706" s="78"/>
      <c r="AS1706" s="78"/>
      <c r="AT1706" s="78"/>
      <c r="AU1706" s="78"/>
      <c r="AV1706" s="78"/>
      <c r="AW1706" s="78"/>
      <c r="AX1706" s="78"/>
    </row>
    <row r="1707" spans="40:50" ht="12">
      <c r="AN1707" s="78"/>
      <c r="AO1707" s="78"/>
      <c r="AP1707" s="78"/>
      <c r="AQ1707" s="78"/>
      <c r="AR1707" s="78"/>
      <c r="AS1707" s="78"/>
      <c r="AT1707" s="78"/>
      <c r="AU1707" s="78"/>
      <c r="AV1707" s="78"/>
      <c r="AW1707" s="78"/>
      <c r="AX1707" s="78"/>
    </row>
    <row r="1708" spans="40:50" ht="12">
      <c r="AN1708" s="78"/>
      <c r="AO1708" s="78"/>
      <c r="AP1708" s="78"/>
      <c r="AQ1708" s="78"/>
      <c r="AR1708" s="78"/>
      <c r="AS1708" s="78"/>
      <c r="AT1708" s="78"/>
      <c r="AU1708" s="78"/>
      <c r="AV1708" s="78"/>
      <c r="AW1708" s="78"/>
      <c r="AX1708" s="78"/>
    </row>
    <row r="1709" spans="40:50" ht="12">
      <c r="AN1709" s="78"/>
      <c r="AO1709" s="78"/>
      <c r="AP1709" s="78"/>
      <c r="AQ1709" s="78"/>
      <c r="AR1709" s="78"/>
      <c r="AS1709" s="78"/>
      <c r="AT1709" s="78"/>
      <c r="AU1709" s="78"/>
      <c r="AV1709" s="78"/>
      <c r="AW1709" s="78"/>
      <c r="AX1709" s="78"/>
    </row>
    <row r="1710" spans="40:50" ht="12">
      <c r="AN1710" s="78"/>
      <c r="AO1710" s="78"/>
      <c r="AP1710" s="78"/>
      <c r="AQ1710" s="78"/>
      <c r="AR1710" s="78"/>
      <c r="AS1710" s="78"/>
      <c r="AT1710" s="78"/>
      <c r="AU1710" s="78"/>
      <c r="AV1710" s="78"/>
      <c r="AW1710" s="78"/>
      <c r="AX1710" s="78"/>
    </row>
    <row r="1711" spans="40:50" ht="12">
      <c r="AN1711" s="78"/>
      <c r="AO1711" s="78"/>
      <c r="AP1711" s="78"/>
      <c r="AQ1711" s="78"/>
      <c r="AR1711" s="78"/>
      <c r="AS1711" s="78"/>
      <c r="AT1711" s="78"/>
      <c r="AU1711" s="78"/>
      <c r="AV1711" s="78"/>
      <c r="AW1711" s="78"/>
      <c r="AX1711" s="78"/>
    </row>
    <row r="1712" spans="40:50" ht="12">
      <c r="AN1712" s="78"/>
      <c r="AO1712" s="78"/>
      <c r="AP1712" s="78"/>
      <c r="AQ1712" s="78"/>
      <c r="AR1712" s="78"/>
      <c r="AS1712" s="78"/>
      <c r="AT1712" s="78"/>
      <c r="AU1712" s="78"/>
      <c r="AV1712" s="78"/>
      <c r="AW1712" s="78"/>
      <c r="AX1712" s="78"/>
    </row>
    <row r="1713" spans="40:50" ht="12">
      <c r="AN1713" s="78"/>
      <c r="AO1713" s="78"/>
      <c r="AP1713" s="78"/>
      <c r="AQ1713" s="78"/>
      <c r="AR1713" s="78"/>
      <c r="AS1713" s="78"/>
      <c r="AT1713" s="78"/>
      <c r="AU1713" s="78"/>
      <c r="AV1713" s="78"/>
      <c r="AW1713" s="78"/>
      <c r="AX1713" s="78"/>
    </row>
    <row r="1714" spans="40:50" ht="12">
      <c r="AN1714" s="78"/>
      <c r="AO1714" s="78"/>
      <c r="AP1714" s="78"/>
      <c r="AQ1714" s="78"/>
      <c r="AR1714" s="78"/>
      <c r="AS1714" s="78"/>
      <c r="AT1714" s="78"/>
      <c r="AU1714" s="78"/>
      <c r="AV1714" s="78"/>
      <c r="AW1714" s="78"/>
      <c r="AX1714" s="78"/>
    </row>
    <row r="1715" spans="40:50" ht="12">
      <c r="AN1715" s="78"/>
      <c r="AO1715" s="78"/>
      <c r="AP1715" s="78"/>
      <c r="AQ1715" s="78"/>
      <c r="AR1715" s="78"/>
      <c r="AS1715" s="78"/>
      <c r="AT1715" s="78"/>
      <c r="AU1715" s="78"/>
      <c r="AV1715" s="78"/>
      <c r="AW1715" s="78"/>
      <c r="AX1715" s="78"/>
    </row>
    <row r="1716" spans="40:50" ht="12">
      <c r="AN1716" s="78"/>
      <c r="AO1716" s="78"/>
      <c r="AP1716" s="78"/>
      <c r="AQ1716" s="78"/>
      <c r="AR1716" s="78"/>
      <c r="AS1716" s="78"/>
      <c r="AT1716" s="78"/>
      <c r="AU1716" s="78"/>
      <c r="AV1716" s="78"/>
      <c r="AW1716" s="78"/>
      <c r="AX1716" s="78"/>
    </row>
    <row r="1717" spans="40:50" ht="12">
      <c r="AN1717" s="78"/>
      <c r="AO1717" s="78"/>
      <c r="AP1717" s="78"/>
      <c r="AQ1717" s="78"/>
      <c r="AR1717" s="78"/>
      <c r="AS1717" s="78"/>
      <c r="AT1717" s="78"/>
      <c r="AU1717" s="78"/>
      <c r="AV1717" s="78"/>
      <c r="AW1717" s="78"/>
      <c r="AX1717" s="78"/>
    </row>
    <row r="1718" spans="40:50" ht="12">
      <c r="AN1718" s="78"/>
      <c r="AO1718" s="78"/>
      <c r="AP1718" s="78"/>
      <c r="AQ1718" s="78"/>
      <c r="AR1718" s="78"/>
      <c r="AS1718" s="78"/>
      <c r="AT1718" s="78"/>
      <c r="AU1718" s="78"/>
      <c r="AV1718" s="78"/>
      <c r="AW1718" s="78"/>
      <c r="AX1718" s="78"/>
    </row>
    <row r="1719" spans="40:50" ht="12">
      <c r="AN1719" s="78"/>
      <c r="AO1719" s="78"/>
      <c r="AP1719" s="78"/>
      <c r="AQ1719" s="78"/>
      <c r="AR1719" s="78"/>
      <c r="AS1719" s="78"/>
      <c r="AT1719" s="78"/>
      <c r="AU1719" s="78"/>
      <c r="AV1719" s="78"/>
      <c r="AW1719" s="78"/>
      <c r="AX1719" s="78"/>
    </row>
    <row r="1720" spans="40:50" ht="12">
      <c r="AN1720" s="78"/>
      <c r="AO1720" s="78"/>
      <c r="AP1720" s="78"/>
      <c r="AQ1720" s="78"/>
      <c r="AR1720" s="78"/>
      <c r="AS1720" s="78"/>
      <c r="AT1720" s="78"/>
      <c r="AU1720" s="78"/>
      <c r="AV1720" s="78"/>
      <c r="AW1720" s="78"/>
      <c r="AX1720" s="78"/>
    </row>
    <row r="1721" spans="40:50" ht="12">
      <c r="AN1721" s="78"/>
      <c r="AO1721" s="78"/>
      <c r="AP1721" s="78"/>
      <c r="AQ1721" s="78"/>
      <c r="AR1721" s="78"/>
      <c r="AS1721" s="78"/>
      <c r="AT1721" s="78"/>
      <c r="AU1721" s="78"/>
      <c r="AV1721" s="78"/>
      <c r="AW1721" s="78"/>
      <c r="AX1721" s="78"/>
    </row>
    <row r="1722" spans="40:50" ht="12">
      <c r="AN1722" s="78"/>
      <c r="AO1722" s="78"/>
      <c r="AP1722" s="78"/>
      <c r="AQ1722" s="78"/>
      <c r="AR1722" s="78"/>
      <c r="AS1722" s="78"/>
      <c r="AT1722" s="78"/>
      <c r="AU1722" s="78"/>
      <c r="AV1722" s="78"/>
      <c r="AW1722" s="78"/>
      <c r="AX1722" s="78"/>
    </row>
    <row r="1723" spans="40:50" ht="12">
      <c r="AN1723" s="78"/>
      <c r="AO1723" s="78"/>
      <c r="AP1723" s="78"/>
      <c r="AQ1723" s="78"/>
      <c r="AR1723" s="78"/>
      <c r="AS1723" s="78"/>
      <c r="AT1723" s="78"/>
      <c r="AU1723" s="78"/>
      <c r="AV1723" s="78"/>
      <c r="AW1723" s="78"/>
      <c r="AX1723" s="78"/>
    </row>
    <row r="1724" spans="40:50" ht="12">
      <c r="AN1724" s="78"/>
      <c r="AO1724" s="78"/>
      <c r="AP1724" s="78"/>
      <c r="AQ1724" s="78"/>
      <c r="AR1724" s="78"/>
      <c r="AS1724" s="78"/>
      <c r="AT1724" s="78"/>
      <c r="AU1724" s="78"/>
      <c r="AV1724" s="78"/>
      <c r="AW1724" s="78"/>
      <c r="AX1724" s="78"/>
    </row>
    <row r="1725" spans="40:50" ht="12">
      <c r="AN1725" s="78"/>
      <c r="AO1725" s="78"/>
      <c r="AP1725" s="78"/>
      <c r="AQ1725" s="78"/>
      <c r="AR1725" s="78"/>
      <c r="AS1725" s="78"/>
      <c r="AT1725" s="78"/>
      <c r="AU1725" s="78"/>
      <c r="AV1725" s="78"/>
      <c r="AW1725" s="78"/>
      <c r="AX1725" s="78"/>
    </row>
    <row r="1726" spans="40:50" ht="12">
      <c r="AN1726" s="78"/>
      <c r="AO1726" s="78"/>
      <c r="AP1726" s="78"/>
      <c r="AQ1726" s="78"/>
      <c r="AR1726" s="78"/>
      <c r="AS1726" s="78"/>
      <c r="AT1726" s="78"/>
      <c r="AU1726" s="78"/>
      <c r="AV1726" s="78"/>
      <c r="AW1726" s="78"/>
      <c r="AX1726" s="78"/>
    </row>
    <row r="1727" spans="40:50" ht="12">
      <c r="AN1727" s="78"/>
      <c r="AO1727" s="78"/>
      <c r="AP1727" s="78"/>
      <c r="AQ1727" s="78"/>
      <c r="AR1727" s="78"/>
      <c r="AS1727" s="78"/>
      <c r="AT1727" s="78"/>
      <c r="AU1727" s="78"/>
      <c r="AV1727" s="78"/>
      <c r="AW1727" s="78"/>
      <c r="AX1727" s="78"/>
    </row>
    <row r="1728" spans="40:50" ht="12">
      <c r="AN1728" s="78"/>
      <c r="AO1728" s="78"/>
      <c r="AP1728" s="78"/>
      <c r="AQ1728" s="78"/>
      <c r="AR1728" s="78"/>
      <c r="AS1728" s="78"/>
      <c r="AT1728" s="78"/>
      <c r="AU1728" s="78"/>
      <c r="AV1728" s="78"/>
      <c r="AW1728" s="78"/>
      <c r="AX1728" s="78"/>
    </row>
    <row r="1729" spans="40:50" ht="12">
      <c r="AN1729" s="78"/>
      <c r="AO1729" s="78"/>
      <c r="AP1729" s="78"/>
      <c r="AQ1729" s="78"/>
      <c r="AR1729" s="78"/>
      <c r="AS1729" s="78"/>
      <c r="AT1729" s="78"/>
      <c r="AU1729" s="78"/>
      <c r="AV1729" s="78"/>
      <c r="AW1729" s="78"/>
      <c r="AX1729" s="78"/>
    </row>
    <row r="1730" spans="40:50" ht="12">
      <c r="AN1730" s="78"/>
      <c r="AO1730" s="78"/>
      <c r="AP1730" s="78"/>
      <c r="AQ1730" s="78"/>
      <c r="AR1730" s="78"/>
      <c r="AS1730" s="78"/>
      <c r="AT1730" s="78"/>
      <c r="AU1730" s="78"/>
      <c r="AV1730" s="78"/>
      <c r="AW1730" s="78"/>
      <c r="AX1730" s="78"/>
    </row>
    <row r="1731" spans="40:50" ht="12">
      <c r="AN1731" s="78"/>
      <c r="AO1731" s="78"/>
      <c r="AP1731" s="78"/>
      <c r="AQ1731" s="78"/>
      <c r="AR1731" s="78"/>
      <c r="AS1731" s="78"/>
      <c r="AT1731" s="78"/>
      <c r="AU1731" s="78"/>
      <c r="AV1731" s="78"/>
      <c r="AW1731" s="78"/>
      <c r="AX1731" s="78"/>
    </row>
    <row r="1732" spans="40:50" ht="12">
      <c r="AN1732" s="78"/>
      <c r="AO1732" s="78"/>
      <c r="AP1732" s="78"/>
      <c r="AQ1732" s="78"/>
      <c r="AR1732" s="78"/>
      <c r="AS1732" s="78"/>
      <c r="AT1732" s="78"/>
      <c r="AU1732" s="78"/>
      <c r="AV1732" s="78"/>
      <c r="AW1732" s="78"/>
      <c r="AX1732" s="78"/>
    </row>
    <row r="1733" spans="40:50" ht="12">
      <c r="AN1733" s="78"/>
      <c r="AO1733" s="78"/>
      <c r="AP1733" s="78"/>
      <c r="AQ1733" s="78"/>
      <c r="AR1733" s="78"/>
      <c r="AS1733" s="78"/>
      <c r="AT1733" s="78"/>
      <c r="AU1733" s="78"/>
      <c r="AV1733" s="78"/>
      <c r="AW1733" s="78"/>
      <c r="AX1733" s="78"/>
    </row>
    <row r="1734" spans="40:50" ht="12">
      <c r="AN1734" s="78"/>
      <c r="AO1734" s="78"/>
      <c r="AP1734" s="78"/>
      <c r="AQ1734" s="78"/>
      <c r="AR1734" s="78"/>
      <c r="AS1734" s="78"/>
      <c r="AT1734" s="78"/>
      <c r="AU1734" s="78"/>
      <c r="AV1734" s="78"/>
      <c r="AW1734" s="78"/>
      <c r="AX1734" s="78"/>
    </row>
    <row r="1735" spans="40:50" ht="12">
      <c r="AN1735" s="78"/>
      <c r="AO1735" s="78"/>
      <c r="AP1735" s="78"/>
      <c r="AQ1735" s="78"/>
      <c r="AR1735" s="78"/>
      <c r="AS1735" s="78"/>
      <c r="AT1735" s="78"/>
      <c r="AU1735" s="78"/>
      <c r="AV1735" s="78"/>
      <c r="AW1735" s="78"/>
      <c r="AX1735" s="78"/>
    </row>
    <row r="1736" spans="40:50" ht="12">
      <c r="AN1736" s="78"/>
      <c r="AO1736" s="78"/>
      <c r="AP1736" s="78"/>
      <c r="AQ1736" s="78"/>
      <c r="AR1736" s="78"/>
      <c r="AS1736" s="78"/>
      <c r="AT1736" s="78"/>
      <c r="AU1736" s="78"/>
      <c r="AV1736" s="78"/>
      <c r="AW1736" s="78"/>
      <c r="AX1736" s="78"/>
    </row>
    <row r="1737" spans="40:50" ht="12">
      <c r="AN1737" s="78"/>
      <c r="AO1737" s="78"/>
      <c r="AP1737" s="78"/>
      <c r="AQ1737" s="78"/>
      <c r="AR1737" s="78"/>
      <c r="AS1737" s="78"/>
      <c r="AT1737" s="78"/>
      <c r="AU1737" s="78"/>
      <c r="AV1737" s="78"/>
      <c r="AW1737" s="78"/>
      <c r="AX1737" s="78"/>
    </row>
    <row r="1738" spans="40:50" ht="12">
      <c r="AN1738" s="78"/>
      <c r="AO1738" s="78"/>
      <c r="AP1738" s="78"/>
      <c r="AQ1738" s="78"/>
      <c r="AR1738" s="78"/>
      <c r="AS1738" s="78"/>
      <c r="AT1738" s="78"/>
      <c r="AU1738" s="78"/>
      <c r="AV1738" s="78"/>
      <c r="AW1738" s="78"/>
      <c r="AX1738" s="78"/>
    </row>
    <row r="1739" spans="40:50" ht="12">
      <c r="AN1739" s="78"/>
      <c r="AO1739" s="78"/>
      <c r="AP1739" s="78"/>
      <c r="AQ1739" s="78"/>
      <c r="AR1739" s="78"/>
      <c r="AS1739" s="78"/>
      <c r="AT1739" s="78"/>
      <c r="AU1739" s="78"/>
      <c r="AV1739" s="78"/>
      <c r="AW1739" s="78"/>
      <c r="AX1739" s="78"/>
    </row>
    <row r="1740" spans="40:50" ht="12">
      <c r="AN1740" s="78"/>
      <c r="AO1740" s="78"/>
      <c r="AP1740" s="78"/>
      <c r="AQ1740" s="78"/>
      <c r="AR1740" s="78"/>
      <c r="AS1740" s="78"/>
      <c r="AT1740" s="78"/>
      <c r="AU1740" s="78"/>
      <c r="AV1740" s="78"/>
      <c r="AW1740" s="78"/>
      <c r="AX1740" s="78"/>
    </row>
    <row r="1741" spans="40:50" ht="12">
      <c r="AN1741" s="78"/>
      <c r="AO1741" s="78"/>
      <c r="AP1741" s="78"/>
      <c r="AQ1741" s="78"/>
      <c r="AR1741" s="78"/>
      <c r="AS1741" s="78"/>
      <c r="AT1741" s="78"/>
      <c r="AU1741" s="78"/>
      <c r="AV1741" s="78"/>
      <c r="AW1741" s="78"/>
      <c r="AX1741" s="78"/>
    </row>
    <row r="1742" spans="40:50" ht="12">
      <c r="AN1742" s="78"/>
      <c r="AO1742" s="78"/>
      <c r="AP1742" s="78"/>
      <c r="AQ1742" s="78"/>
      <c r="AR1742" s="78"/>
      <c r="AS1742" s="78"/>
      <c r="AT1742" s="78"/>
      <c r="AU1742" s="78"/>
      <c r="AV1742" s="78"/>
      <c r="AW1742" s="78"/>
      <c r="AX1742" s="78"/>
    </row>
    <row r="1743" spans="40:50" ht="12">
      <c r="AN1743" s="78"/>
      <c r="AO1743" s="78"/>
      <c r="AP1743" s="78"/>
      <c r="AQ1743" s="78"/>
      <c r="AR1743" s="78"/>
      <c r="AS1743" s="78"/>
      <c r="AT1743" s="78"/>
      <c r="AU1743" s="78"/>
      <c r="AV1743" s="78"/>
      <c r="AW1743" s="78"/>
      <c r="AX1743" s="78"/>
    </row>
    <row r="1744" spans="40:50" ht="12">
      <c r="AN1744" s="78"/>
      <c r="AO1744" s="78"/>
      <c r="AP1744" s="78"/>
      <c r="AQ1744" s="78"/>
      <c r="AR1744" s="78"/>
      <c r="AS1744" s="78"/>
      <c r="AT1744" s="78"/>
      <c r="AU1744" s="78"/>
      <c r="AV1744" s="78"/>
      <c r="AW1744" s="78"/>
      <c r="AX1744" s="78"/>
    </row>
    <row r="1745" spans="40:50" ht="12">
      <c r="AN1745" s="78"/>
      <c r="AO1745" s="78"/>
      <c r="AP1745" s="78"/>
      <c r="AQ1745" s="78"/>
      <c r="AR1745" s="78"/>
      <c r="AS1745" s="78"/>
      <c r="AT1745" s="78"/>
      <c r="AU1745" s="78"/>
      <c r="AV1745" s="78"/>
      <c r="AW1745" s="78"/>
      <c r="AX1745" s="78"/>
    </row>
    <row r="1746" spans="40:50" ht="12">
      <c r="AN1746" s="78"/>
      <c r="AO1746" s="78"/>
      <c r="AP1746" s="78"/>
      <c r="AQ1746" s="78"/>
      <c r="AR1746" s="78"/>
      <c r="AS1746" s="78"/>
      <c r="AT1746" s="78"/>
      <c r="AU1746" s="78"/>
      <c r="AV1746" s="78"/>
      <c r="AW1746" s="78"/>
      <c r="AX1746" s="78"/>
    </row>
    <row r="1747" spans="40:50" ht="12">
      <c r="AN1747" s="78"/>
      <c r="AO1747" s="78"/>
      <c r="AP1747" s="78"/>
      <c r="AQ1747" s="78"/>
      <c r="AR1747" s="78"/>
      <c r="AS1747" s="78"/>
      <c r="AT1747" s="78"/>
      <c r="AU1747" s="78"/>
      <c r="AV1747" s="78"/>
      <c r="AW1747" s="78"/>
      <c r="AX1747" s="78"/>
    </row>
    <row r="1748" spans="40:50" ht="12">
      <c r="AN1748" s="78"/>
      <c r="AO1748" s="78"/>
      <c r="AP1748" s="78"/>
      <c r="AQ1748" s="78"/>
      <c r="AR1748" s="78"/>
      <c r="AS1748" s="78"/>
      <c r="AT1748" s="78"/>
      <c r="AU1748" s="78"/>
      <c r="AV1748" s="78"/>
      <c r="AW1748" s="78"/>
      <c r="AX1748" s="78"/>
    </row>
    <row r="1749" spans="40:50" ht="12">
      <c r="AN1749" s="78"/>
      <c r="AO1749" s="78"/>
      <c r="AP1749" s="78"/>
      <c r="AQ1749" s="78"/>
      <c r="AR1749" s="78"/>
      <c r="AS1749" s="78"/>
      <c r="AT1749" s="78"/>
      <c r="AU1749" s="78"/>
      <c r="AV1749" s="78"/>
      <c r="AW1749" s="78"/>
      <c r="AX1749" s="78"/>
    </row>
    <row r="1750" spans="40:50" ht="12">
      <c r="AN1750" s="78"/>
      <c r="AO1750" s="78"/>
      <c r="AP1750" s="78"/>
      <c r="AQ1750" s="78"/>
      <c r="AR1750" s="78"/>
      <c r="AS1750" s="78"/>
      <c r="AT1750" s="78"/>
      <c r="AU1750" s="78"/>
      <c r="AV1750" s="78"/>
      <c r="AW1750" s="78"/>
      <c r="AX1750" s="78"/>
    </row>
    <row r="1751" spans="40:50" ht="12">
      <c r="AN1751" s="78"/>
      <c r="AO1751" s="78"/>
      <c r="AP1751" s="78"/>
      <c r="AQ1751" s="78"/>
      <c r="AR1751" s="78"/>
      <c r="AS1751" s="78"/>
      <c r="AT1751" s="78"/>
      <c r="AU1751" s="78"/>
      <c r="AV1751" s="78"/>
      <c r="AW1751" s="78"/>
      <c r="AX1751" s="78"/>
    </row>
    <row r="1752" spans="40:50" ht="12">
      <c r="AN1752" s="78"/>
      <c r="AO1752" s="78"/>
      <c r="AP1752" s="78"/>
      <c r="AQ1752" s="78"/>
      <c r="AR1752" s="78"/>
      <c r="AS1752" s="78"/>
      <c r="AT1752" s="78"/>
      <c r="AU1752" s="78"/>
      <c r="AV1752" s="78"/>
      <c r="AW1752" s="78"/>
      <c r="AX1752" s="78"/>
    </row>
    <row r="1753" spans="40:50" ht="12">
      <c r="AN1753" s="78"/>
      <c r="AO1753" s="78"/>
      <c r="AP1753" s="78"/>
      <c r="AQ1753" s="78"/>
      <c r="AR1753" s="78"/>
      <c r="AS1753" s="78"/>
      <c r="AT1753" s="78"/>
      <c r="AU1753" s="78"/>
      <c r="AV1753" s="78"/>
      <c r="AW1753" s="78"/>
      <c r="AX1753" s="78"/>
    </row>
    <row r="1754" spans="40:50" ht="12">
      <c r="AN1754" s="78"/>
      <c r="AO1754" s="78"/>
      <c r="AP1754" s="78"/>
      <c r="AQ1754" s="78"/>
      <c r="AR1754" s="78"/>
      <c r="AS1754" s="78"/>
      <c r="AT1754" s="78"/>
      <c r="AU1754" s="78"/>
      <c r="AV1754" s="78"/>
      <c r="AW1754" s="78"/>
      <c r="AX1754" s="78"/>
    </row>
    <row r="1755" spans="40:50" ht="12">
      <c r="AN1755" s="78"/>
      <c r="AO1755" s="78"/>
      <c r="AP1755" s="78"/>
      <c r="AQ1755" s="78"/>
      <c r="AR1755" s="78"/>
      <c r="AS1755" s="78"/>
      <c r="AT1755" s="78"/>
      <c r="AU1755" s="78"/>
      <c r="AV1755" s="78"/>
      <c r="AW1755" s="78"/>
      <c r="AX1755" s="78"/>
    </row>
    <row r="1756" spans="40:50" ht="12">
      <c r="AN1756" s="78"/>
      <c r="AO1756" s="78"/>
      <c r="AP1756" s="78"/>
      <c r="AQ1756" s="78"/>
      <c r="AR1756" s="78"/>
      <c r="AS1756" s="78"/>
      <c r="AT1756" s="78"/>
      <c r="AU1756" s="78"/>
      <c r="AV1756" s="78"/>
      <c r="AW1756" s="78"/>
      <c r="AX1756" s="78"/>
    </row>
    <row r="1757" spans="40:50" ht="12">
      <c r="AN1757" s="78"/>
      <c r="AO1757" s="78"/>
      <c r="AP1757" s="78"/>
      <c r="AQ1757" s="78"/>
      <c r="AR1757" s="78"/>
      <c r="AS1757" s="78"/>
      <c r="AT1757" s="78"/>
      <c r="AU1757" s="78"/>
      <c r="AV1757" s="78"/>
      <c r="AW1757" s="78"/>
      <c r="AX1757" s="78"/>
    </row>
    <row r="1758" spans="40:50" ht="12">
      <c r="AN1758" s="78"/>
      <c r="AO1758" s="78"/>
      <c r="AP1758" s="78"/>
      <c r="AQ1758" s="78"/>
      <c r="AR1758" s="78"/>
      <c r="AS1758" s="78"/>
      <c r="AT1758" s="78"/>
      <c r="AU1758" s="78"/>
      <c r="AV1758" s="78"/>
      <c r="AW1758" s="78"/>
      <c r="AX1758" s="78"/>
    </row>
    <row r="1759" spans="40:50" ht="12">
      <c r="AN1759" s="78"/>
      <c r="AO1759" s="78"/>
      <c r="AP1759" s="78"/>
      <c r="AQ1759" s="78"/>
      <c r="AR1759" s="78"/>
      <c r="AS1759" s="78"/>
      <c r="AT1759" s="78"/>
      <c r="AU1759" s="78"/>
      <c r="AV1759" s="78"/>
      <c r="AW1759" s="78"/>
      <c r="AX1759" s="78"/>
    </row>
    <row r="1760" spans="40:50" ht="12">
      <c r="AN1760" s="78"/>
      <c r="AO1760" s="78"/>
      <c r="AP1760" s="78"/>
      <c r="AQ1760" s="78"/>
      <c r="AR1760" s="78"/>
      <c r="AS1760" s="78"/>
      <c r="AT1760" s="78"/>
      <c r="AU1760" s="78"/>
      <c r="AV1760" s="78"/>
      <c r="AW1760" s="78"/>
      <c r="AX1760" s="78"/>
    </row>
    <row r="1761" spans="40:50" ht="12">
      <c r="AN1761" s="78"/>
      <c r="AO1761" s="78"/>
      <c r="AP1761" s="78"/>
      <c r="AQ1761" s="78"/>
      <c r="AR1761" s="78"/>
      <c r="AS1761" s="78"/>
      <c r="AT1761" s="78"/>
      <c r="AU1761" s="78"/>
      <c r="AV1761" s="78"/>
      <c r="AW1761" s="78"/>
      <c r="AX1761" s="78"/>
    </row>
    <row r="1762" spans="40:50" ht="12">
      <c r="AN1762" s="78"/>
      <c r="AO1762" s="78"/>
      <c r="AP1762" s="78"/>
      <c r="AQ1762" s="78"/>
      <c r="AR1762" s="78"/>
      <c r="AS1762" s="78"/>
      <c r="AT1762" s="78"/>
      <c r="AU1762" s="78"/>
      <c r="AV1762" s="78"/>
      <c r="AW1762" s="78"/>
      <c r="AX1762" s="78"/>
    </row>
    <row r="1763" spans="40:50" ht="12">
      <c r="AN1763" s="78"/>
      <c r="AO1763" s="78"/>
      <c r="AP1763" s="78"/>
      <c r="AQ1763" s="78"/>
      <c r="AR1763" s="78"/>
      <c r="AS1763" s="78"/>
      <c r="AT1763" s="78"/>
      <c r="AU1763" s="78"/>
      <c r="AV1763" s="78"/>
      <c r="AW1763" s="78"/>
      <c r="AX1763" s="78"/>
    </row>
    <row r="1764" spans="40:50" ht="12">
      <c r="AN1764" s="78"/>
      <c r="AO1764" s="78"/>
      <c r="AP1764" s="78"/>
      <c r="AQ1764" s="78"/>
      <c r="AR1764" s="78"/>
      <c r="AS1764" s="78"/>
      <c r="AT1764" s="78"/>
      <c r="AU1764" s="78"/>
      <c r="AV1764" s="78"/>
      <c r="AW1764" s="78"/>
      <c r="AX1764" s="78"/>
    </row>
    <row r="1765" spans="40:50" ht="12">
      <c r="AN1765" s="78"/>
      <c r="AO1765" s="78"/>
      <c r="AP1765" s="78"/>
      <c r="AQ1765" s="78"/>
      <c r="AR1765" s="78"/>
      <c r="AS1765" s="78"/>
      <c r="AT1765" s="78"/>
      <c r="AU1765" s="78"/>
      <c r="AV1765" s="78"/>
      <c r="AW1765" s="78"/>
      <c r="AX1765" s="78"/>
    </row>
    <row r="1766" spans="40:50" ht="12">
      <c r="AN1766" s="78"/>
      <c r="AO1766" s="78"/>
      <c r="AP1766" s="78"/>
      <c r="AQ1766" s="78"/>
      <c r="AR1766" s="78"/>
      <c r="AS1766" s="78"/>
      <c r="AT1766" s="78"/>
      <c r="AU1766" s="78"/>
      <c r="AV1766" s="78"/>
      <c r="AW1766" s="78"/>
      <c r="AX1766" s="78"/>
    </row>
    <row r="1767" spans="40:50" ht="12">
      <c r="AN1767" s="78"/>
      <c r="AO1767" s="78"/>
      <c r="AP1767" s="78"/>
      <c r="AQ1767" s="78"/>
      <c r="AR1767" s="78"/>
      <c r="AS1767" s="78"/>
      <c r="AT1767" s="78"/>
      <c r="AU1767" s="78"/>
      <c r="AV1767" s="78"/>
      <c r="AW1767" s="78"/>
      <c r="AX1767" s="78"/>
    </row>
    <row r="1768" spans="40:50" ht="12">
      <c r="AN1768" s="78"/>
      <c r="AO1768" s="78"/>
      <c r="AP1768" s="78"/>
      <c r="AQ1768" s="78"/>
      <c r="AR1768" s="78"/>
      <c r="AS1768" s="78"/>
      <c r="AT1768" s="78"/>
      <c r="AU1768" s="78"/>
      <c r="AV1768" s="78"/>
      <c r="AW1768" s="78"/>
      <c r="AX1768" s="78"/>
    </row>
    <row r="1769" spans="40:50" ht="12">
      <c r="AN1769" s="78"/>
      <c r="AO1769" s="78"/>
      <c r="AP1769" s="78"/>
      <c r="AQ1769" s="78"/>
      <c r="AR1769" s="78"/>
      <c r="AS1769" s="78"/>
      <c r="AT1769" s="78"/>
      <c r="AU1769" s="78"/>
      <c r="AV1769" s="78"/>
      <c r="AW1769" s="78"/>
      <c r="AX1769" s="78"/>
    </row>
    <row r="1770" spans="40:50" ht="12">
      <c r="AN1770" s="78"/>
      <c r="AO1770" s="78"/>
      <c r="AP1770" s="78"/>
      <c r="AQ1770" s="78"/>
      <c r="AR1770" s="78"/>
      <c r="AS1770" s="78"/>
      <c r="AT1770" s="78"/>
      <c r="AU1770" s="78"/>
      <c r="AV1770" s="78"/>
      <c r="AW1770" s="78"/>
      <c r="AX1770" s="78"/>
    </row>
    <row r="1771" spans="40:50" ht="12">
      <c r="AN1771" s="78"/>
      <c r="AO1771" s="78"/>
      <c r="AP1771" s="78"/>
      <c r="AQ1771" s="78"/>
      <c r="AR1771" s="78"/>
      <c r="AS1771" s="78"/>
      <c r="AT1771" s="78"/>
      <c r="AU1771" s="78"/>
      <c r="AV1771" s="78"/>
      <c r="AW1771" s="78"/>
      <c r="AX1771" s="78"/>
    </row>
    <row r="1772" spans="40:50" ht="12">
      <c r="AN1772" s="78"/>
      <c r="AO1772" s="78"/>
      <c r="AP1772" s="78"/>
      <c r="AQ1772" s="78"/>
      <c r="AR1772" s="78"/>
      <c r="AS1772" s="78"/>
      <c r="AT1772" s="78"/>
      <c r="AU1772" s="78"/>
      <c r="AV1772" s="78"/>
      <c r="AW1772" s="78"/>
      <c r="AX1772" s="78"/>
    </row>
    <row r="1773" spans="40:50" ht="12">
      <c r="AN1773" s="78"/>
      <c r="AO1773" s="78"/>
      <c r="AP1773" s="78"/>
      <c r="AQ1773" s="78"/>
      <c r="AR1773" s="78"/>
      <c r="AS1773" s="78"/>
      <c r="AT1773" s="78"/>
      <c r="AU1773" s="78"/>
      <c r="AV1773" s="78"/>
      <c r="AW1773" s="78"/>
      <c r="AX1773" s="78"/>
    </row>
    <row r="1774" spans="40:50" ht="12">
      <c r="AN1774" s="78"/>
      <c r="AO1774" s="78"/>
      <c r="AP1774" s="78"/>
      <c r="AQ1774" s="78"/>
      <c r="AR1774" s="78"/>
      <c r="AS1774" s="78"/>
      <c r="AT1774" s="78"/>
      <c r="AU1774" s="78"/>
      <c r="AV1774" s="78"/>
      <c r="AW1774" s="78"/>
      <c r="AX1774" s="78"/>
    </row>
    <row r="1775" spans="40:50" ht="12">
      <c r="AN1775" s="78"/>
      <c r="AO1775" s="78"/>
      <c r="AP1775" s="78"/>
      <c r="AQ1775" s="78"/>
      <c r="AR1775" s="78"/>
      <c r="AS1775" s="78"/>
      <c r="AT1775" s="78"/>
      <c r="AU1775" s="78"/>
      <c r="AV1775" s="78"/>
      <c r="AW1775" s="78"/>
      <c r="AX1775" s="78"/>
    </row>
    <row r="1776" spans="40:50" ht="12">
      <c r="AN1776" s="78"/>
      <c r="AO1776" s="78"/>
      <c r="AP1776" s="78"/>
      <c r="AQ1776" s="78"/>
      <c r="AR1776" s="78"/>
      <c r="AS1776" s="78"/>
      <c r="AT1776" s="78"/>
      <c r="AU1776" s="78"/>
      <c r="AV1776" s="78"/>
      <c r="AW1776" s="78"/>
      <c r="AX1776" s="78"/>
    </row>
    <row r="1777" spans="40:50" ht="12">
      <c r="AN1777" s="78"/>
      <c r="AO1777" s="78"/>
      <c r="AP1777" s="78"/>
      <c r="AQ1777" s="78"/>
      <c r="AR1777" s="78"/>
      <c r="AS1777" s="78"/>
      <c r="AT1777" s="78"/>
      <c r="AU1777" s="78"/>
      <c r="AV1777" s="78"/>
      <c r="AW1777" s="78"/>
      <c r="AX1777" s="78"/>
    </row>
    <row r="1778" spans="40:50" ht="12">
      <c r="AN1778" s="78"/>
      <c r="AO1778" s="78"/>
      <c r="AP1778" s="78"/>
      <c r="AQ1778" s="78"/>
      <c r="AR1778" s="78"/>
      <c r="AS1778" s="78"/>
      <c r="AT1778" s="78"/>
      <c r="AU1778" s="78"/>
      <c r="AV1778" s="78"/>
      <c r="AW1778" s="78"/>
      <c r="AX1778" s="78"/>
    </row>
    <row r="1779" spans="40:50" ht="12">
      <c r="AN1779" s="78"/>
      <c r="AO1779" s="78"/>
      <c r="AP1779" s="78"/>
      <c r="AQ1779" s="78"/>
      <c r="AR1779" s="78"/>
      <c r="AS1779" s="78"/>
      <c r="AT1779" s="78"/>
      <c r="AU1779" s="78"/>
      <c r="AV1779" s="78"/>
      <c r="AW1779" s="78"/>
      <c r="AX1779" s="78"/>
    </row>
    <row r="1780" spans="40:50" ht="12">
      <c r="AN1780" s="78"/>
      <c r="AO1780" s="78"/>
      <c r="AP1780" s="78"/>
      <c r="AQ1780" s="78"/>
      <c r="AR1780" s="78"/>
      <c r="AS1780" s="78"/>
      <c r="AT1780" s="78"/>
      <c r="AU1780" s="78"/>
      <c r="AV1780" s="78"/>
      <c r="AW1780" s="78"/>
      <c r="AX1780" s="78"/>
    </row>
    <row r="1781" spans="40:50" ht="12">
      <c r="AN1781" s="78"/>
      <c r="AO1781" s="78"/>
      <c r="AP1781" s="78"/>
      <c r="AQ1781" s="78"/>
      <c r="AR1781" s="78"/>
      <c r="AS1781" s="78"/>
      <c r="AT1781" s="78"/>
      <c r="AU1781" s="78"/>
      <c r="AV1781" s="78"/>
      <c r="AW1781" s="78"/>
      <c r="AX1781" s="78"/>
    </row>
    <row r="1782" spans="40:50" ht="12">
      <c r="AN1782" s="78"/>
      <c r="AO1782" s="78"/>
      <c r="AP1782" s="78"/>
      <c r="AQ1782" s="78"/>
      <c r="AR1782" s="78"/>
      <c r="AS1782" s="78"/>
      <c r="AT1782" s="78"/>
      <c r="AU1782" s="78"/>
      <c r="AV1782" s="78"/>
      <c r="AW1782" s="78"/>
      <c r="AX1782" s="78"/>
    </row>
    <row r="1783" spans="40:50" ht="12">
      <c r="AN1783" s="78"/>
      <c r="AO1783" s="78"/>
      <c r="AP1783" s="78"/>
      <c r="AQ1783" s="78"/>
      <c r="AR1783" s="78"/>
      <c r="AS1783" s="78"/>
      <c r="AT1783" s="78"/>
      <c r="AU1783" s="78"/>
      <c r="AV1783" s="78"/>
      <c r="AW1783" s="78"/>
      <c r="AX1783" s="78"/>
    </row>
    <row r="1784" spans="40:50" ht="12">
      <c r="AN1784" s="78"/>
      <c r="AO1784" s="78"/>
      <c r="AP1784" s="78"/>
      <c r="AQ1784" s="78"/>
      <c r="AR1784" s="78"/>
      <c r="AS1784" s="78"/>
      <c r="AT1784" s="78"/>
      <c r="AU1784" s="78"/>
      <c r="AV1784" s="78"/>
      <c r="AW1784" s="78"/>
      <c r="AX1784" s="78"/>
    </row>
    <row r="1785" spans="40:50" ht="12">
      <c r="AN1785" s="78"/>
      <c r="AO1785" s="78"/>
      <c r="AP1785" s="78"/>
      <c r="AQ1785" s="78"/>
      <c r="AR1785" s="78"/>
      <c r="AS1785" s="78"/>
      <c r="AT1785" s="78"/>
      <c r="AU1785" s="78"/>
      <c r="AV1785" s="78"/>
      <c r="AW1785" s="78"/>
      <c r="AX1785" s="78"/>
    </row>
    <row r="1786" spans="40:50" ht="12">
      <c r="AN1786" s="78"/>
      <c r="AO1786" s="78"/>
      <c r="AP1786" s="78"/>
      <c r="AQ1786" s="78"/>
      <c r="AR1786" s="78"/>
      <c r="AS1786" s="78"/>
      <c r="AT1786" s="78"/>
      <c r="AU1786" s="78"/>
      <c r="AV1786" s="78"/>
      <c r="AW1786" s="78"/>
      <c r="AX1786" s="78"/>
    </row>
    <row r="1787" spans="40:50" ht="12">
      <c r="AN1787" s="78"/>
      <c r="AO1787" s="78"/>
      <c r="AP1787" s="78"/>
      <c r="AQ1787" s="78"/>
      <c r="AR1787" s="78"/>
      <c r="AS1787" s="78"/>
      <c r="AT1787" s="78"/>
      <c r="AU1787" s="78"/>
      <c r="AV1787" s="78"/>
      <c r="AW1787" s="78"/>
      <c r="AX1787" s="78"/>
    </row>
    <row r="1788" spans="40:50" ht="12">
      <c r="AN1788" s="78"/>
      <c r="AO1788" s="78"/>
      <c r="AP1788" s="78"/>
      <c r="AQ1788" s="78"/>
      <c r="AR1788" s="78"/>
      <c r="AS1788" s="78"/>
      <c r="AT1788" s="78"/>
      <c r="AU1788" s="78"/>
      <c r="AV1788" s="78"/>
      <c r="AW1788" s="78"/>
      <c r="AX1788" s="78"/>
    </row>
    <row r="1789" spans="40:50" ht="12">
      <c r="AN1789" s="78"/>
      <c r="AO1789" s="78"/>
      <c r="AP1789" s="78"/>
      <c r="AQ1789" s="78"/>
      <c r="AR1789" s="78"/>
      <c r="AS1789" s="78"/>
      <c r="AT1789" s="78"/>
      <c r="AU1789" s="78"/>
      <c r="AV1789" s="78"/>
      <c r="AW1789" s="78"/>
      <c r="AX1789" s="78"/>
    </row>
    <row r="1790" spans="40:50" ht="12">
      <c r="AN1790" s="78"/>
      <c r="AO1790" s="78"/>
      <c r="AP1790" s="78"/>
      <c r="AQ1790" s="78"/>
      <c r="AR1790" s="78"/>
      <c r="AS1790" s="78"/>
      <c r="AT1790" s="78"/>
      <c r="AU1790" s="78"/>
      <c r="AV1790" s="78"/>
      <c r="AW1790" s="78"/>
      <c r="AX1790" s="78"/>
    </row>
    <row r="1791" spans="40:50" ht="12">
      <c r="AN1791" s="78"/>
      <c r="AO1791" s="78"/>
      <c r="AP1791" s="78"/>
      <c r="AQ1791" s="78"/>
      <c r="AR1791" s="78"/>
      <c r="AS1791" s="78"/>
      <c r="AT1791" s="78"/>
      <c r="AU1791" s="78"/>
      <c r="AV1791" s="78"/>
      <c r="AW1791" s="78"/>
      <c r="AX1791" s="78"/>
    </row>
    <row r="1792" spans="40:50" ht="12">
      <c r="AN1792" s="78"/>
      <c r="AO1792" s="78"/>
      <c r="AP1792" s="78"/>
      <c r="AQ1792" s="78"/>
      <c r="AR1792" s="78"/>
      <c r="AS1792" s="78"/>
      <c r="AT1792" s="78"/>
      <c r="AU1792" s="78"/>
      <c r="AV1792" s="78"/>
      <c r="AW1792" s="78"/>
      <c r="AX1792" s="78"/>
    </row>
    <row r="1793" spans="40:50" ht="12">
      <c r="AN1793" s="78"/>
      <c r="AO1793" s="78"/>
      <c r="AP1793" s="78"/>
      <c r="AQ1793" s="78"/>
      <c r="AR1793" s="78"/>
      <c r="AS1793" s="78"/>
      <c r="AT1793" s="78"/>
      <c r="AU1793" s="78"/>
      <c r="AV1793" s="78"/>
      <c r="AW1793" s="78"/>
      <c r="AX1793" s="78"/>
    </row>
    <row r="1794" spans="40:50" ht="12">
      <c r="AN1794" s="78"/>
      <c r="AO1794" s="78"/>
      <c r="AP1794" s="78"/>
      <c r="AQ1794" s="78"/>
      <c r="AR1794" s="78"/>
      <c r="AS1794" s="78"/>
      <c r="AT1794" s="78"/>
      <c r="AU1794" s="78"/>
      <c r="AV1794" s="78"/>
      <c r="AW1794" s="78"/>
      <c r="AX1794" s="78"/>
    </row>
    <row r="1795" spans="40:50" ht="12">
      <c r="AN1795" s="78"/>
      <c r="AO1795" s="78"/>
      <c r="AP1795" s="78"/>
      <c r="AQ1795" s="78"/>
      <c r="AR1795" s="78"/>
      <c r="AS1795" s="78"/>
      <c r="AT1795" s="78"/>
      <c r="AU1795" s="78"/>
      <c r="AV1795" s="78"/>
      <c r="AW1795" s="78"/>
      <c r="AX1795" s="78"/>
    </row>
    <row r="1796" spans="40:50" ht="12">
      <c r="AN1796" s="78"/>
      <c r="AO1796" s="78"/>
      <c r="AP1796" s="78"/>
      <c r="AQ1796" s="78"/>
      <c r="AR1796" s="78"/>
      <c r="AS1796" s="78"/>
      <c r="AT1796" s="78"/>
      <c r="AU1796" s="78"/>
      <c r="AV1796" s="78"/>
      <c r="AW1796" s="78"/>
      <c r="AX1796" s="78"/>
    </row>
    <row r="1797" spans="40:50" ht="12">
      <c r="AN1797" s="78"/>
      <c r="AO1797" s="78"/>
      <c r="AP1797" s="78"/>
      <c r="AQ1797" s="78"/>
      <c r="AR1797" s="78"/>
      <c r="AS1797" s="78"/>
      <c r="AT1797" s="78"/>
      <c r="AU1797" s="78"/>
      <c r="AV1797" s="78"/>
      <c r="AW1797" s="78"/>
      <c r="AX1797" s="78"/>
    </row>
    <row r="1798" spans="40:50" ht="12">
      <c r="AN1798" s="78"/>
      <c r="AO1798" s="78"/>
      <c r="AP1798" s="78"/>
      <c r="AQ1798" s="78"/>
      <c r="AR1798" s="78"/>
      <c r="AS1798" s="78"/>
      <c r="AT1798" s="78"/>
      <c r="AU1798" s="78"/>
      <c r="AV1798" s="78"/>
      <c r="AW1798" s="78"/>
      <c r="AX1798" s="78"/>
    </row>
    <row r="1799" spans="40:50" ht="12">
      <c r="AN1799" s="78"/>
      <c r="AO1799" s="78"/>
      <c r="AP1799" s="78"/>
      <c r="AQ1799" s="78"/>
      <c r="AR1799" s="78"/>
      <c r="AS1799" s="78"/>
      <c r="AT1799" s="78"/>
      <c r="AU1799" s="78"/>
      <c r="AV1799" s="78"/>
      <c r="AW1799" s="78"/>
      <c r="AX1799" s="78"/>
    </row>
    <row r="1800" spans="40:50" ht="12">
      <c r="AN1800" s="78"/>
      <c r="AO1800" s="78"/>
      <c r="AP1800" s="78"/>
      <c r="AQ1800" s="78"/>
      <c r="AR1800" s="78"/>
      <c r="AS1800" s="78"/>
      <c r="AT1800" s="78"/>
      <c r="AU1800" s="78"/>
      <c r="AV1800" s="78"/>
      <c r="AW1800" s="78"/>
      <c r="AX1800" s="78"/>
    </row>
    <row r="1801" spans="40:50" ht="12">
      <c r="AN1801" s="78"/>
      <c r="AO1801" s="78"/>
      <c r="AP1801" s="78"/>
      <c r="AQ1801" s="78"/>
      <c r="AR1801" s="78"/>
      <c r="AS1801" s="78"/>
      <c r="AT1801" s="78"/>
      <c r="AU1801" s="78"/>
      <c r="AV1801" s="78"/>
      <c r="AW1801" s="78"/>
      <c r="AX1801" s="78"/>
    </row>
    <row r="1802" spans="40:50" ht="12">
      <c r="AN1802" s="78"/>
      <c r="AO1802" s="78"/>
      <c r="AP1802" s="78"/>
      <c r="AQ1802" s="78"/>
      <c r="AR1802" s="78"/>
      <c r="AS1802" s="78"/>
      <c r="AT1802" s="78"/>
      <c r="AU1802" s="78"/>
      <c r="AV1802" s="78"/>
      <c r="AW1802" s="78"/>
      <c r="AX1802" s="78"/>
    </row>
    <row r="1803" spans="40:50" ht="12">
      <c r="AN1803" s="78"/>
      <c r="AO1803" s="78"/>
      <c r="AP1803" s="78"/>
      <c r="AQ1803" s="78"/>
      <c r="AR1803" s="78"/>
      <c r="AS1803" s="78"/>
      <c r="AT1803" s="78"/>
      <c r="AU1803" s="78"/>
      <c r="AV1803" s="78"/>
      <c r="AW1803" s="78"/>
      <c r="AX1803" s="78"/>
    </row>
    <row r="1804" spans="40:50" ht="12">
      <c r="AN1804" s="78"/>
      <c r="AO1804" s="78"/>
      <c r="AP1804" s="78"/>
      <c r="AQ1804" s="78"/>
      <c r="AR1804" s="78"/>
      <c r="AS1804" s="78"/>
      <c r="AT1804" s="78"/>
      <c r="AU1804" s="78"/>
      <c r="AV1804" s="78"/>
      <c r="AW1804" s="78"/>
      <c r="AX1804" s="78"/>
    </row>
    <row r="1805" spans="40:50" ht="12">
      <c r="AN1805" s="78"/>
      <c r="AO1805" s="78"/>
      <c r="AP1805" s="78"/>
      <c r="AQ1805" s="78"/>
      <c r="AR1805" s="78"/>
      <c r="AS1805" s="78"/>
      <c r="AT1805" s="78"/>
      <c r="AU1805" s="78"/>
      <c r="AV1805" s="78"/>
      <c r="AW1805" s="78"/>
      <c r="AX1805" s="78"/>
    </row>
    <row r="1806" spans="40:50" ht="12">
      <c r="AN1806" s="78"/>
      <c r="AO1806" s="78"/>
      <c r="AP1806" s="78"/>
      <c r="AQ1806" s="78"/>
      <c r="AR1806" s="78"/>
      <c r="AS1806" s="78"/>
      <c r="AT1806" s="78"/>
      <c r="AU1806" s="78"/>
      <c r="AV1806" s="78"/>
      <c r="AW1806" s="78"/>
      <c r="AX1806" s="78"/>
    </row>
    <row r="1807" spans="40:50" ht="12">
      <c r="AN1807" s="78"/>
      <c r="AO1807" s="78"/>
      <c r="AP1807" s="78"/>
      <c r="AQ1807" s="78"/>
      <c r="AR1807" s="78"/>
      <c r="AS1807" s="78"/>
      <c r="AT1807" s="78"/>
      <c r="AU1807" s="78"/>
      <c r="AV1807" s="78"/>
      <c r="AW1807" s="78"/>
      <c r="AX1807" s="78"/>
    </row>
    <row r="1808" spans="40:50" ht="12">
      <c r="AN1808" s="78"/>
      <c r="AO1808" s="78"/>
      <c r="AP1808" s="78"/>
      <c r="AQ1808" s="78"/>
      <c r="AR1808" s="78"/>
      <c r="AS1808" s="78"/>
      <c r="AT1808" s="78"/>
      <c r="AU1808" s="78"/>
      <c r="AV1808" s="78"/>
      <c r="AW1808" s="78"/>
      <c r="AX1808" s="78"/>
    </row>
    <row r="1809" spans="40:50" ht="12">
      <c r="AN1809" s="78"/>
      <c r="AO1809" s="78"/>
      <c r="AP1809" s="78"/>
      <c r="AQ1809" s="78"/>
      <c r="AR1809" s="78"/>
      <c r="AS1809" s="78"/>
      <c r="AT1809" s="78"/>
      <c r="AU1809" s="78"/>
      <c r="AV1809" s="78"/>
      <c r="AW1809" s="78"/>
      <c r="AX1809" s="78"/>
    </row>
    <row r="1810" spans="40:50" ht="12">
      <c r="AN1810" s="78"/>
      <c r="AO1810" s="78"/>
      <c r="AP1810" s="78"/>
      <c r="AQ1810" s="78"/>
      <c r="AR1810" s="78"/>
      <c r="AS1810" s="78"/>
      <c r="AT1810" s="78"/>
      <c r="AU1810" s="78"/>
      <c r="AV1810" s="78"/>
      <c r="AW1810" s="78"/>
      <c r="AX1810" s="78"/>
    </row>
    <row r="1811" spans="40:50" ht="12">
      <c r="AN1811" s="78"/>
      <c r="AO1811" s="78"/>
      <c r="AP1811" s="78"/>
      <c r="AQ1811" s="78"/>
      <c r="AR1811" s="78"/>
      <c r="AS1811" s="78"/>
      <c r="AT1811" s="78"/>
      <c r="AU1811" s="78"/>
      <c r="AV1811" s="78"/>
      <c r="AW1811" s="78"/>
      <c r="AX1811" s="78"/>
    </row>
    <row r="1812" spans="40:50" ht="12">
      <c r="AN1812" s="78"/>
      <c r="AO1812" s="78"/>
      <c r="AP1812" s="78"/>
      <c r="AQ1812" s="78"/>
      <c r="AR1812" s="78"/>
      <c r="AS1812" s="78"/>
      <c r="AT1812" s="78"/>
      <c r="AU1812" s="78"/>
      <c r="AV1812" s="78"/>
      <c r="AW1812" s="78"/>
      <c r="AX1812" s="78"/>
    </row>
    <row r="1813" spans="40:50" ht="12">
      <c r="AN1813" s="78"/>
      <c r="AO1813" s="78"/>
      <c r="AP1813" s="78"/>
      <c r="AQ1813" s="78"/>
      <c r="AR1813" s="78"/>
      <c r="AS1813" s="78"/>
      <c r="AT1813" s="78"/>
      <c r="AU1813" s="78"/>
      <c r="AV1813" s="78"/>
      <c r="AW1813" s="78"/>
      <c r="AX1813" s="78"/>
    </row>
    <row r="1814" spans="40:50" ht="12">
      <c r="AN1814" s="78"/>
      <c r="AO1814" s="78"/>
      <c r="AP1814" s="78"/>
      <c r="AQ1814" s="78"/>
      <c r="AR1814" s="78"/>
      <c r="AS1814" s="78"/>
      <c r="AT1814" s="78"/>
      <c r="AU1814" s="78"/>
      <c r="AV1814" s="78"/>
      <c r="AW1814" s="78"/>
      <c r="AX1814" s="78"/>
    </row>
    <row r="1815" spans="40:50" ht="12">
      <c r="AN1815" s="78"/>
      <c r="AO1815" s="78"/>
      <c r="AP1815" s="78"/>
      <c r="AQ1815" s="78"/>
      <c r="AR1815" s="78"/>
      <c r="AS1815" s="78"/>
      <c r="AT1815" s="78"/>
      <c r="AU1815" s="78"/>
      <c r="AV1815" s="78"/>
      <c r="AW1815" s="78"/>
      <c r="AX1815" s="78"/>
    </row>
    <row r="1816" spans="40:50" ht="12">
      <c r="AN1816" s="78"/>
      <c r="AO1816" s="78"/>
      <c r="AP1816" s="78"/>
      <c r="AQ1816" s="78"/>
      <c r="AR1816" s="78"/>
      <c r="AS1816" s="78"/>
      <c r="AT1816" s="78"/>
      <c r="AU1816" s="78"/>
      <c r="AV1816" s="78"/>
      <c r="AW1816" s="78"/>
      <c r="AX1816" s="78"/>
    </row>
    <row r="1817" spans="40:50" ht="12">
      <c r="AN1817" s="78"/>
      <c r="AO1817" s="78"/>
      <c r="AP1817" s="78"/>
      <c r="AQ1817" s="78"/>
      <c r="AR1817" s="78"/>
      <c r="AS1817" s="78"/>
      <c r="AT1817" s="78"/>
      <c r="AU1817" s="78"/>
      <c r="AV1817" s="78"/>
      <c r="AW1817" s="78"/>
      <c r="AX1817" s="78"/>
    </row>
    <row r="1818" spans="40:50" ht="12">
      <c r="AN1818" s="78"/>
      <c r="AO1818" s="78"/>
      <c r="AP1818" s="78"/>
      <c r="AQ1818" s="78"/>
      <c r="AR1818" s="78"/>
      <c r="AS1818" s="78"/>
      <c r="AT1818" s="78"/>
      <c r="AU1818" s="78"/>
      <c r="AV1818" s="78"/>
      <c r="AW1818" s="78"/>
      <c r="AX1818" s="78"/>
    </row>
    <row r="1819" spans="40:50" ht="12">
      <c r="AN1819" s="78"/>
      <c r="AO1819" s="78"/>
      <c r="AP1819" s="78"/>
      <c r="AQ1819" s="78"/>
      <c r="AR1819" s="78"/>
      <c r="AS1819" s="78"/>
      <c r="AT1819" s="78"/>
      <c r="AU1819" s="78"/>
      <c r="AV1819" s="78"/>
      <c r="AW1819" s="78"/>
      <c r="AX1819" s="78"/>
    </row>
    <row r="1820" spans="40:50" ht="12">
      <c r="AN1820" s="78"/>
      <c r="AO1820" s="78"/>
      <c r="AP1820" s="78"/>
      <c r="AQ1820" s="78"/>
      <c r="AR1820" s="78"/>
      <c r="AS1820" s="78"/>
      <c r="AT1820" s="78"/>
      <c r="AU1820" s="78"/>
      <c r="AV1820" s="78"/>
      <c r="AW1820" s="78"/>
      <c r="AX1820" s="78"/>
    </row>
    <row r="1821" spans="40:50" ht="12">
      <c r="AN1821" s="78"/>
      <c r="AO1821" s="78"/>
      <c r="AP1821" s="78"/>
      <c r="AQ1821" s="78"/>
      <c r="AR1821" s="78"/>
      <c r="AS1821" s="78"/>
      <c r="AT1821" s="78"/>
      <c r="AU1821" s="78"/>
      <c r="AV1821" s="78"/>
      <c r="AW1821" s="78"/>
      <c r="AX1821" s="78"/>
    </row>
    <row r="1822" spans="40:50" ht="12">
      <c r="AN1822" s="78"/>
      <c r="AO1822" s="78"/>
      <c r="AP1822" s="78"/>
      <c r="AQ1822" s="78"/>
      <c r="AR1822" s="78"/>
      <c r="AS1822" s="78"/>
      <c r="AT1822" s="78"/>
      <c r="AU1822" s="78"/>
      <c r="AV1822" s="78"/>
      <c r="AW1822" s="78"/>
      <c r="AX1822" s="78"/>
    </row>
    <row r="1823" spans="40:50" ht="12">
      <c r="AN1823" s="78"/>
      <c r="AO1823" s="78"/>
      <c r="AP1823" s="78"/>
      <c r="AQ1823" s="78"/>
      <c r="AR1823" s="78"/>
      <c r="AS1823" s="78"/>
      <c r="AT1823" s="78"/>
      <c r="AU1823" s="78"/>
      <c r="AV1823" s="78"/>
      <c r="AW1823" s="78"/>
      <c r="AX1823" s="78"/>
    </row>
    <row r="1824" spans="40:50" ht="12">
      <c r="AN1824" s="78"/>
      <c r="AO1824" s="78"/>
      <c r="AP1824" s="78"/>
      <c r="AQ1824" s="78"/>
      <c r="AR1824" s="78"/>
      <c r="AS1824" s="78"/>
      <c r="AT1824" s="78"/>
      <c r="AU1824" s="78"/>
      <c r="AV1824" s="78"/>
      <c r="AW1824" s="78"/>
      <c r="AX1824" s="78"/>
    </row>
    <row r="1825" spans="40:50" ht="12">
      <c r="AN1825" s="78"/>
      <c r="AO1825" s="78"/>
      <c r="AP1825" s="78"/>
      <c r="AQ1825" s="78"/>
      <c r="AR1825" s="78"/>
      <c r="AS1825" s="78"/>
      <c r="AT1825" s="78"/>
      <c r="AU1825" s="78"/>
      <c r="AV1825" s="78"/>
      <c r="AW1825" s="78"/>
      <c r="AX1825" s="78"/>
    </row>
    <row r="1826" spans="40:50" ht="12">
      <c r="AN1826" s="78"/>
      <c r="AO1826" s="78"/>
      <c r="AP1826" s="78"/>
      <c r="AQ1826" s="78"/>
      <c r="AR1826" s="78"/>
      <c r="AS1826" s="78"/>
      <c r="AT1826" s="78"/>
      <c r="AU1826" s="78"/>
      <c r="AV1826" s="78"/>
      <c r="AW1826" s="78"/>
      <c r="AX1826" s="78"/>
    </row>
    <row r="1827" spans="40:50" ht="12">
      <c r="AN1827" s="78"/>
      <c r="AO1827" s="78"/>
      <c r="AP1827" s="78"/>
      <c r="AQ1827" s="78"/>
      <c r="AR1827" s="78"/>
      <c r="AS1827" s="78"/>
      <c r="AT1827" s="78"/>
      <c r="AU1827" s="78"/>
      <c r="AV1827" s="78"/>
      <c r="AW1827" s="78"/>
      <c r="AX1827" s="78"/>
    </row>
    <row r="1828" spans="40:50" ht="12">
      <c r="AN1828" s="78"/>
      <c r="AO1828" s="78"/>
      <c r="AP1828" s="78"/>
      <c r="AQ1828" s="78"/>
      <c r="AR1828" s="78"/>
      <c r="AS1828" s="78"/>
      <c r="AT1828" s="78"/>
      <c r="AU1828" s="78"/>
      <c r="AV1828" s="78"/>
      <c r="AW1828" s="78"/>
      <c r="AX1828" s="78"/>
    </row>
    <row r="1829" spans="40:50" ht="12">
      <c r="AN1829" s="78"/>
      <c r="AO1829" s="78"/>
      <c r="AP1829" s="78"/>
      <c r="AQ1829" s="78"/>
      <c r="AR1829" s="78"/>
      <c r="AS1829" s="78"/>
      <c r="AT1829" s="78"/>
      <c r="AU1829" s="78"/>
      <c r="AV1829" s="78"/>
      <c r="AW1829" s="78"/>
      <c r="AX1829" s="78"/>
    </row>
    <row r="1830" spans="40:50" ht="12">
      <c r="AN1830" s="78"/>
      <c r="AO1830" s="78"/>
      <c r="AP1830" s="78"/>
      <c r="AQ1830" s="78"/>
      <c r="AR1830" s="78"/>
      <c r="AS1830" s="78"/>
      <c r="AT1830" s="78"/>
      <c r="AU1830" s="78"/>
      <c r="AV1830" s="78"/>
      <c r="AW1830" s="78"/>
      <c r="AX1830" s="78"/>
    </row>
    <row r="1831" spans="40:50" ht="12">
      <c r="AN1831" s="78"/>
      <c r="AO1831" s="78"/>
      <c r="AP1831" s="78"/>
      <c r="AQ1831" s="78"/>
      <c r="AR1831" s="78"/>
      <c r="AS1831" s="78"/>
      <c r="AT1831" s="78"/>
      <c r="AU1831" s="78"/>
      <c r="AV1831" s="78"/>
      <c r="AW1831" s="78"/>
      <c r="AX1831" s="78"/>
    </row>
    <row r="1832" spans="40:50" ht="12">
      <c r="AN1832" s="78"/>
      <c r="AO1832" s="78"/>
      <c r="AP1832" s="78"/>
      <c r="AQ1832" s="78"/>
      <c r="AR1832" s="78"/>
      <c r="AS1832" s="78"/>
      <c r="AT1832" s="78"/>
      <c r="AU1832" s="78"/>
      <c r="AV1832" s="78"/>
      <c r="AW1832" s="78"/>
      <c r="AX1832" s="78"/>
    </row>
    <row r="1833" spans="40:50" ht="12">
      <c r="AN1833" s="78"/>
      <c r="AO1833" s="78"/>
      <c r="AP1833" s="78"/>
      <c r="AQ1833" s="78"/>
      <c r="AR1833" s="78"/>
      <c r="AS1833" s="78"/>
      <c r="AT1833" s="78"/>
      <c r="AU1833" s="78"/>
      <c r="AV1833" s="78"/>
      <c r="AW1833" s="78"/>
      <c r="AX1833" s="78"/>
    </row>
    <row r="1834" spans="40:50" ht="12">
      <c r="AN1834" s="78"/>
      <c r="AO1834" s="78"/>
      <c r="AP1834" s="78"/>
      <c r="AQ1834" s="78"/>
      <c r="AR1834" s="78"/>
      <c r="AS1834" s="78"/>
      <c r="AT1834" s="78"/>
      <c r="AU1834" s="78"/>
      <c r="AV1834" s="78"/>
      <c r="AW1834" s="78"/>
      <c r="AX1834" s="78"/>
    </row>
    <row r="1835" spans="40:50" ht="12">
      <c r="AN1835" s="78"/>
      <c r="AO1835" s="78"/>
      <c r="AP1835" s="78"/>
      <c r="AQ1835" s="78"/>
      <c r="AR1835" s="78"/>
      <c r="AS1835" s="78"/>
      <c r="AT1835" s="78"/>
      <c r="AU1835" s="78"/>
      <c r="AV1835" s="78"/>
      <c r="AW1835" s="78"/>
      <c r="AX1835" s="78"/>
    </row>
    <row r="1836" spans="40:50" ht="12">
      <c r="AN1836" s="78"/>
      <c r="AO1836" s="78"/>
      <c r="AP1836" s="78"/>
      <c r="AQ1836" s="78"/>
      <c r="AR1836" s="78"/>
      <c r="AS1836" s="78"/>
      <c r="AT1836" s="78"/>
      <c r="AU1836" s="78"/>
      <c r="AV1836" s="78"/>
      <c r="AW1836" s="78"/>
      <c r="AX1836" s="78"/>
    </row>
    <row r="1837" spans="40:50" ht="12">
      <c r="AN1837" s="78"/>
      <c r="AO1837" s="78"/>
      <c r="AP1837" s="78"/>
      <c r="AQ1837" s="78"/>
      <c r="AR1837" s="78"/>
      <c r="AS1837" s="78"/>
      <c r="AT1837" s="78"/>
      <c r="AU1837" s="78"/>
      <c r="AV1837" s="78"/>
      <c r="AW1837" s="78"/>
      <c r="AX1837" s="78"/>
    </row>
    <row r="1838" spans="40:50" ht="12">
      <c r="AN1838" s="78"/>
      <c r="AO1838" s="78"/>
      <c r="AP1838" s="78"/>
      <c r="AQ1838" s="78"/>
      <c r="AR1838" s="78"/>
      <c r="AS1838" s="78"/>
      <c r="AT1838" s="78"/>
      <c r="AU1838" s="78"/>
      <c r="AV1838" s="78"/>
      <c r="AW1838" s="78"/>
      <c r="AX1838" s="78"/>
    </row>
    <row r="1839" spans="40:50" ht="12">
      <c r="AN1839" s="78"/>
      <c r="AO1839" s="78"/>
      <c r="AP1839" s="78"/>
      <c r="AQ1839" s="78"/>
      <c r="AR1839" s="78"/>
      <c r="AS1839" s="78"/>
      <c r="AT1839" s="78"/>
      <c r="AU1839" s="78"/>
      <c r="AV1839" s="78"/>
      <c r="AW1839" s="78"/>
      <c r="AX1839" s="78"/>
    </row>
    <row r="1840" spans="40:50" ht="12">
      <c r="AN1840" s="78"/>
      <c r="AO1840" s="78"/>
      <c r="AP1840" s="78"/>
      <c r="AQ1840" s="78"/>
      <c r="AR1840" s="78"/>
      <c r="AS1840" s="78"/>
      <c r="AT1840" s="78"/>
      <c r="AU1840" s="78"/>
      <c r="AV1840" s="78"/>
      <c r="AW1840" s="78"/>
      <c r="AX1840" s="78"/>
    </row>
    <row r="1841" spans="40:50" ht="12">
      <c r="AN1841" s="78"/>
      <c r="AO1841" s="78"/>
      <c r="AP1841" s="78"/>
      <c r="AQ1841" s="78"/>
      <c r="AR1841" s="78"/>
      <c r="AS1841" s="78"/>
      <c r="AT1841" s="78"/>
      <c r="AU1841" s="78"/>
      <c r="AV1841" s="78"/>
      <c r="AW1841" s="78"/>
      <c r="AX1841" s="78"/>
    </row>
    <row r="1842" spans="40:50" ht="12">
      <c r="AN1842" s="78"/>
      <c r="AO1842" s="78"/>
      <c r="AP1842" s="78"/>
      <c r="AQ1842" s="78"/>
      <c r="AR1842" s="78"/>
      <c r="AS1842" s="78"/>
      <c r="AT1842" s="78"/>
      <c r="AU1842" s="78"/>
      <c r="AV1842" s="78"/>
      <c r="AW1842" s="78"/>
      <c r="AX1842" s="78"/>
    </row>
    <row r="1843" spans="40:50" ht="12">
      <c r="AN1843" s="78"/>
      <c r="AO1843" s="78"/>
      <c r="AP1843" s="78"/>
      <c r="AQ1843" s="78"/>
      <c r="AR1843" s="78"/>
      <c r="AS1843" s="78"/>
      <c r="AT1843" s="78"/>
      <c r="AU1843" s="78"/>
      <c r="AV1843" s="78"/>
      <c r="AW1843" s="78"/>
      <c r="AX1843" s="78"/>
    </row>
    <row r="1844" spans="40:50" ht="12">
      <c r="AN1844" s="78"/>
      <c r="AO1844" s="78"/>
      <c r="AP1844" s="78"/>
      <c r="AQ1844" s="78"/>
      <c r="AR1844" s="78"/>
      <c r="AS1844" s="78"/>
      <c r="AT1844" s="78"/>
      <c r="AU1844" s="78"/>
      <c r="AV1844" s="78"/>
      <c r="AW1844" s="78"/>
      <c r="AX1844" s="78"/>
    </row>
    <row r="1845" spans="40:50" ht="12">
      <c r="AN1845" s="78"/>
      <c r="AO1845" s="78"/>
      <c r="AP1845" s="78"/>
      <c r="AQ1845" s="78"/>
      <c r="AR1845" s="78"/>
      <c r="AS1845" s="78"/>
      <c r="AT1845" s="78"/>
      <c r="AU1845" s="78"/>
      <c r="AV1845" s="78"/>
      <c r="AW1845" s="78"/>
      <c r="AX1845" s="78"/>
    </row>
    <row r="1846" spans="40:50" ht="12">
      <c r="AN1846" s="78"/>
      <c r="AO1846" s="78"/>
      <c r="AP1846" s="78"/>
      <c r="AQ1846" s="78"/>
      <c r="AR1846" s="78"/>
      <c r="AS1846" s="78"/>
      <c r="AT1846" s="78"/>
      <c r="AU1846" s="78"/>
      <c r="AV1846" s="78"/>
      <c r="AW1846" s="78"/>
      <c r="AX1846" s="78"/>
    </row>
    <row r="1847" spans="40:50" ht="12">
      <c r="AN1847" s="78"/>
      <c r="AO1847" s="78"/>
      <c r="AP1847" s="78"/>
      <c r="AQ1847" s="78"/>
      <c r="AR1847" s="78"/>
      <c r="AS1847" s="78"/>
      <c r="AT1847" s="78"/>
      <c r="AU1847" s="78"/>
      <c r="AV1847" s="78"/>
      <c r="AW1847" s="78"/>
      <c r="AX1847" s="78"/>
    </row>
    <row r="1848" spans="40:50" ht="12">
      <c r="AN1848" s="78"/>
      <c r="AO1848" s="78"/>
      <c r="AP1848" s="78"/>
      <c r="AQ1848" s="78"/>
      <c r="AR1848" s="78"/>
      <c r="AS1848" s="78"/>
      <c r="AT1848" s="78"/>
      <c r="AU1848" s="78"/>
      <c r="AV1848" s="78"/>
      <c r="AW1848" s="78"/>
      <c r="AX1848" s="78"/>
    </row>
    <row r="1849" spans="40:50" ht="12">
      <c r="AN1849" s="78"/>
      <c r="AO1849" s="78"/>
      <c r="AP1849" s="78"/>
      <c r="AQ1849" s="78"/>
      <c r="AR1849" s="78"/>
      <c r="AS1849" s="78"/>
      <c r="AT1849" s="78"/>
      <c r="AU1849" s="78"/>
      <c r="AV1849" s="78"/>
      <c r="AW1849" s="78"/>
      <c r="AX1849" s="78"/>
    </row>
    <row r="1850" spans="40:50" ht="12">
      <c r="AN1850" s="78"/>
      <c r="AO1850" s="78"/>
      <c r="AP1850" s="78"/>
      <c r="AQ1850" s="78"/>
      <c r="AR1850" s="78"/>
      <c r="AS1850" s="78"/>
      <c r="AT1850" s="78"/>
      <c r="AU1850" s="78"/>
      <c r="AV1850" s="78"/>
      <c r="AW1850" s="78"/>
      <c r="AX1850" s="78"/>
    </row>
    <row r="1851" spans="40:50" ht="12">
      <c r="AN1851" s="78"/>
      <c r="AO1851" s="78"/>
      <c r="AP1851" s="78"/>
      <c r="AQ1851" s="78"/>
      <c r="AR1851" s="78"/>
      <c r="AS1851" s="78"/>
      <c r="AT1851" s="78"/>
      <c r="AU1851" s="78"/>
      <c r="AV1851" s="78"/>
      <c r="AW1851" s="78"/>
      <c r="AX1851" s="78"/>
    </row>
    <row r="1852" spans="40:50" ht="12">
      <c r="AN1852" s="78"/>
      <c r="AO1852" s="78"/>
      <c r="AP1852" s="78"/>
      <c r="AQ1852" s="78"/>
      <c r="AR1852" s="78"/>
      <c r="AS1852" s="78"/>
      <c r="AT1852" s="78"/>
      <c r="AU1852" s="78"/>
      <c r="AV1852" s="78"/>
      <c r="AW1852" s="78"/>
      <c r="AX1852" s="78"/>
    </row>
    <row r="1853" spans="40:50" ht="12">
      <c r="AN1853" s="78"/>
      <c r="AO1853" s="78"/>
      <c r="AP1853" s="78"/>
      <c r="AQ1853" s="78"/>
      <c r="AR1853" s="78"/>
      <c r="AS1853" s="78"/>
      <c r="AT1853" s="78"/>
      <c r="AU1853" s="78"/>
      <c r="AV1853" s="78"/>
      <c r="AW1853" s="78"/>
      <c r="AX1853" s="78"/>
    </row>
    <row r="1854" spans="40:50" ht="12">
      <c r="AN1854" s="78"/>
      <c r="AO1854" s="78"/>
      <c r="AP1854" s="78"/>
      <c r="AQ1854" s="78"/>
      <c r="AR1854" s="78"/>
      <c r="AS1854" s="78"/>
      <c r="AT1854" s="78"/>
      <c r="AU1854" s="78"/>
      <c r="AV1854" s="78"/>
      <c r="AW1854" s="78"/>
      <c r="AX1854" s="78"/>
    </row>
    <row r="1855" spans="40:50" ht="12">
      <c r="AN1855" s="78"/>
      <c r="AO1855" s="78"/>
      <c r="AP1855" s="78"/>
      <c r="AQ1855" s="78"/>
      <c r="AR1855" s="78"/>
      <c r="AS1855" s="78"/>
      <c r="AT1855" s="78"/>
      <c r="AU1855" s="78"/>
      <c r="AV1855" s="78"/>
      <c r="AW1855" s="78"/>
      <c r="AX1855" s="78"/>
    </row>
    <row r="1856" spans="40:50" ht="12">
      <c r="AN1856" s="78"/>
      <c r="AO1856" s="78"/>
      <c r="AP1856" s="78"/>
      <c r="AQ1856" s="78"/>
      <c r="AR1856" s="78"/>
      <c r="AS1856" s="78"/>
      <c r="AT1856" s="78"/>
      <c r="AU1856" s="78"/>
      <c r="AV1856" s="78"/>
      <c r="AW1856" s="78"/>
      <c r="AX1856" s="78"/>
    </row>
    <row r="1857" spans="40:50" ht="12">
      <c r="AN1857" s="78"/>
      <c r="AO1857" s="78"/>
      <c r="AP1857" s="78"/>
      <c r="AQ1857" s="78"/>
      <c r="AR1857" s="78"/>
      <c r="AS1857" s="78"/>
      <c r="AT1857" s="78"/>
      <c r="AU1857" s="78"/>
      <c r="AV1857" s="78"/>
      <c r="AW1857" s="78"/>
      <c r="AX1857" s="78"/>
    </row>
    <row r="1858" spans="40:50" ht="12">
      <c r="AN1858" s="78"/>
      <c r="AO1858" s="78"/>
      <c r="AP1858" s="78"/>
      <c r="AQ1858" s="78"/>
      <c r="AR1858" s="78"/>
      <c r="AS1858" s="78"/>
      <c r="AT1858" s="78"/>
      <c r="AU1858" s="78"/>
      <c r="AV1858" s="78"/>
      <c r="AW1858" s="78"/>
      <c r="AX1858" s="78"/>
    </row>
    <row r="1859" spans="40:50" ht="12">
      <c r="AN1859" s="78"/>
      <c r="AO1859" s="78"/>
      <c r="AP1859" s="78"/>
      <c r="AQ1859" s="78"/>
      <c r="AR1859" s="78"/>
      <c r="AS1859" s="78"/>
      <c r="AT1859" s="78"/>
      <c r="AU1859" s="78"/>
      <c r="AV1859" s="78"/>
      <c r="AW1859" s="78"/>
      <c r="AX1859" s="78"/>
    </row>
    <row r="1860" spans="40:50" ht="12">
      <c r="AN1860" s="78"/>
      <c r="AO1860" s="78"/>
      <c r="AP1860" s="78"/>
      <c r="AQ1860" s="78"/>
      <c r="AR1860" s="78"/>
      <c r="AS1860" s="78"/>
      <c r="AT1860" s="78"/>
      <c r="AU1860" s="78"/>
      <c r="AV1860" s="78"/>
      <c r="AW1860" s="78"/>
      <c r="AX1860" s="78"/>
    </row>
    <row r="1861" spans="40:50" ht="12">
      <c r="AN1861" s="78"/>
      <c r="AO1861" s="78"/>
      <c r="AP1861" s="78"/>
      <c r="AQ1861" s="78"/>
      <c r="AR1861" s="78"/>
      <c r="AS1861" s="78"/>
      <c r="AT1861" s="78"/>
      <c r="AU1861" s="78"/>
      <c r="AV1861" s="78"/>
      <c r="AW1861" s="78"/>
      <c r="AX1861" s="78"/>
    </row>
    <row r="1862" spans="40:50" ht="12">
      <c r="AN1862" s="78"/>
      <c r="AO1862" s="78"/>
      <c r="AP1862" s="78"/>
      <c r="AQ1862" s="78"/>
      <c r="AR1862" s="78"/>
      <c r="AS1862" s="78"/>
      <c r="AT1862" s="78"/>
      <c r="AU1862" s="78"/>
      <c r="AV1862" s="78"/>
      <c r="AW1862" s="78"/>
      <c r="AX1862" s="78"/>
    </row>
    <row r="1863" spans="40:50" ht="12">
      <c r="AN1863" s="78"/>
      <c r="AO1863" s="78"/>
      <c r="AP1863" s="78"/>
      <c r="AQ1863" s="78"/>
      <c r="AR1863" s="78"/>
      <c r="AS1863" s="78"/>
      <c r="AT1863" s="78"/>
      <c r="AU1863" s="78"/>
      <c r="AV1863" s="78"/>
      <c r="AW1863" s="78"/>
      <c r="AX1863" s="78"/>
    </row>
    <row r="1864" spans="40:50" ht="12">
      <c r="AN1864" s="78"/>
      <c r="AO1864" s="78"/>
      <c r="AP1864" s="78"/>
      <c r="AQ1864" s="78"/>
      <c r="AR1864" s="78"/>
      <c r="AS1864" s="78"/>
      <c r="AT1864" s="78"/>
      <c r="AU1864" s="78"/>
      <c r="AV1864" s="78"/>
      <c r="AW1864" s="78"/>
      <c r="AX1864" s="78"/>
    </row>
    <row r="1865" spans="40:50" ht="12">
      <c r="AN1865" s="78"/>
      <c r="AO1865" s="78"/>
      <c r="AP1865" s="78"/>
      <c r="AQ1865" s="78"/>
      <c r="AR1865" s="78"/>
      <c r="AS1865" s="78"/>
      <c r="AT1865" s="78"/>
      <c r="AU1865" s="78"/>
      <c r="AV1865" s="78"/>
      <c r="AW1865" s="78"/>
      <c r="AX1865" s="78"/>
    </row>
    <row r="1866" spans="40:50" ht="12">
      <c r="AN1866" s="78"/>
      <c r="AO1866" s="78"/>
      <c r="AP1866" s="78"/>
      <c r="AQ1866" s="78"/>
      <c r="AR1866" s="78"/>
      <c r="AS1866" s="78"/>
      <c r="AT1866" s="78"/>
      <c r="AU1866" s="78"/>
      <c r="AV1866" s="78"/>
      <c r="AW1866" s="78"/>
      <c r="AX1866" s="78"/>
    </row>
    <row r="1867" spans="40:50" ht="12">
      <c r="AN1867" s="78"/>
      <c r="AO1867" s="78"/>
      <c r="AP1867" s="78"/>
      <c r="AQ1867" s="78"/>
      <c r="AR1867" s="78"/>
      <c r="AS1867" s="78"/>
      <c r="AT1867" s="78"/>
      <c r="AU1867" s="78"/>
      <c r="AV1867" s="78"/>
      <c r="AW1867" s="78"/>
      <c r="AX1867" s="78"/>
    </row>
    <row r="1868" spans="40:50" ht="12">
      <c r="AN1868" s="78"/>
      <c r="AO1868" s="78"/>
      <c r="AP1868" s="78"/>
      <c r="AQ1868" s="78"/>
      <c r="AR1868" s="78"/>
      <c r="AS1868" s="78"/>
      <c r="AT1868" s="78"/>
      <c r="AU1868" s="78"/>
      <c r="AV1868" s="78"/>
      <c r="AW1868" s="78"/>
      <c r="AX1868" s="78"/>
    </row>
    <row r="1869" spans="40:50" ht="12">
      <c r="AN1869" s="78"/>
      <c r="AO1869" s="78"/>
      <c r="AP1869" s="78"/>
      <c r="AQ1869" s="78"/>
      <c r="AR1869" s="78"/>
      <c r="AS1869" s="78"/>
      <c r="AT1869" s="78"/>
      <c r="AU1869" s="78"/>
      <c r="AV1869" s="78"/>
      <c r="AW1869" s="78"/>
      <c r="AX1869" s="78"/>
    </row>
    <row r="1870" spans="40:50" ht="12">
      <c r="AN1870" s="78"/>
      <c r="AO1870" s="78"/>
      <c r="AP1870" s="78"/>
      <c r="AQ1870" s="78"/>
      <c r="AR1870" s="78"/>
      <c r="AS1870" s="78"/>
      <c r="AT1870" s="78"/>
      <c r="AU1870" s="78"/>
      <c r="AV1870" s="78"/>
      <c r="AW1870" s="78"/>
      <c r="AX1870" s="78"/>
    </row>
    <row r="1871" spans="40:50" ht="12">
      <c r="AN1871" s="78"/>
      <c r="AO1871" s="78"/>
      <c r="AP1871" s="78"/>
      <c r="AQ1871" s="78"/>
      <c r="AR1871" s="78"/>
      <c r="AS1871" s="78"/>
      <c r="AT1871" s="78"/>
      <c r="AU1871" s="78"/>
      <c r="AV1871" s="78"/>
      <c r="AW1871" s="78"/>
      <c r="AX1871" s="78"/>
    </row>
    <row r="1872" spans="40:50" ht="12">
      <c r="AN1872" s="78"/>
      <c r="AO1872" s="78"/>
      <c r="AP1872" s="78"/>
      <c r="AQ1872" s="78"/>
      <c r="AR1872" s="78"/>
      <c r="AS1872" s="78"/>
      <c r="AT1872" s="78"/>
      <c r="AU1872" s="78"/>
      <c r="AV1872" s="78"/>
      <c r="AW1872" s="78"/>
      <c r="AX1872" s="78"/>
    </row>
    <row r="1873" spans="40:50" ht="12">
      <c r="AN1873" s="78"/>
      <c r="AO1873" s="78"/>
      <c r="AP1873" s="78"/>
      <c r="AQ1873" s="78"/>
      <c r="AR1873" s="78"/>
      <c r="AS1873" s="78"/>
      <c r="AT1873" s="78"/>
      <c r="AU1873" s="78"/>
      <c r="AV1873" s="78"/>
      <c r="AW1873" s="78"/>
      <c r="AX1873" s="78"/>
    </row>
    <row r="1874" spans="40:50" ht="12">
      <c r="AN1874" s="78"/>
      <c r="AO1874" s="78"/>
      <c r="AP1874" s="78"/>
      <c r="AQ1874" s="78"/>
      <c r="AR1874" s="78"/>
      <c r="AS1874" s="78"/>
      <c r="AT1874" s="78"/>
      <c r="AU1874" s="78"/>
      <c r="AV1874" s="78"/>
      <c r="AW1874" s="78"/>
      <c r="AX1874" s="78"/>
    </row>
    <row r="1875" spans="40:50" ht="12">
      <c r="AN1875" s="78"/>
      <c r="AO1875" s="78"/>
      <c r="AP1875" s="78"/>
      <c r="AQ1875" s="78"/>
      <c r="AR1875" s="78"/>
      <c r="AS1875" s="78"/>
      <c r="AT1875" s="78"/>
      <c r="AU1875" s="78"/>
      <c r="AV1875" s="78"/>
      <c r="AW1875" s="78"/>
      <c r="AX1875" s="78"/>
    </row>
    <row r="1876" spans="40:50" ht="12">
      <c r="AN1876" s="78"/>
      <c r="AO1876" s="78"/>
      <c r="AP1876" s="78"/>
      <c r="AQ1876" s="78"/>
      <c r="AR1876" s="78"/>
      <c r="AS1876" s="78"/>
      <c r="AT1876" s="78"/>
      <c r="AU1876" s="78"/>
      <c r="AV1876" s="78"/>
      <c r="AW1876" s="78"/>
      <c r="AX1876" s="78"/>
    </row>
    <row r="1877" spans="40:50" ht="12">
      <c r="AN1877" s="78"/>
      <c r="AO1877" s="78"/>
      <c r="AP1877" s="78"/>
      <c r="AQ1877" s="78"/>
      <c r="AR1877" s="78"/>
      <c r="AS1877" s="78"/>
      <c r="AT1877" s="78"/>
      <c r="AU1877" s="78"/>
      <c r="AV1877" s="78"/>
      <c r="AW1877" s="78"/>
      <c r="AX1877" s="78"/>
    </row>
    <row r="1878" spans="40:50" ht="12">
      <c r="AN1878" s="78"/>
      <c r="AO1878" s="78"/>
      <c r="AP1878" s="78"/>
      <c r="AQ1878" s="78"/>
      <c r="AR1878" s="78"/>
      <c r="AS1878" s="78"/>
      <c r="AT1878" s="78"/>
      <c r="AU1878" s="78"/>
      <c r="AV1878" s="78"/>
      <c r="AW1878" s="78"/>
      <c r="AX1878" s="78"/>
    </row>
    <row r="1879" spans="40:50" ht="12">
      <c r="AN1879" s="78"/>
      <c r="AO1879" s="78"/>
      <c r="AP1879" s="78"/>
      <c r="AQ1879" s="78"/>
      <c r="AR1879" s="78"/>
      <c r="AS1879" s="78"/>
      <c r="AT1879" s="78"/>
      <c r="AU1879" s="78"/>
      <c r="AV1879" s="78"/>
      <c r="AW1879" s="78"/>
      <c r="AX1879" s="78"/>
    </row>
    <row r="1880" spans="40:50" ht="12">
      <c r="AN1880" s="78"/>
      <c r="AO1880" s="78"/>
      <c r="AP1880" s="78"/>
      <c r="AQ1880" s="78"/>
      <c r="AR1880" s="78"/>
      <c r="AS1880" s="78"/>
      <c r="AT1880" s="78"/>
      <c r="AU1880" s="78"/>
      <c r="AV1880" s="78"/>
      <c r="AW1880" s="78"/>
      <c r="AX1880" s="78"/>
    </row>
    <row r="1881" spans="40:50" ht="12">
      <c r="AN1881" s="78"/>
      <c r="AO1881" s="78"/>
      <c r="AP1881" s="78"/>
      <c r="AQ1881" s="78"/>
      <c r="AR1881" s="78"/>
      <c r="AS1881" s="78"/>
      <c r="AT1881" s="78"/>
      <c r="AU1881" s="78"/>
      <c r="AV1881" s="78"/>
      <c r="AW1881" s="78"/>
      <c r="AX1881" s="78"/>
    </row>
    <row r="1882" spans="40:50" ht="12">
      <c r="AN1882" s="78"/>
      <c r="AO1882" s="78"/>
      <c r="AP1882" s="78"/>
      <c r="AQ1882" s="78"/>
      <c r="AR1882" s="78"/>
      <c r="AS1882" s="78"/>
      <c r="AT1882" s="78"/>
      <c r="AU1882" s="78"/>
      <c r="AV1882" s="78"/>
      <c r="AW1882" s="78"/>
      <c r="AX1882" s="78"/>
    </row>
    <row r="1883" spans="40:50" ht="12">
      <c r="AN1883" s="78"/>
      <c r="AO1883" s="78"/>
      <c r="AP1883" s="78"/>
      <c r="AQ1883" s="78"/>
      <c r="AR1883" s="78"/>
      <c r="AS1883" s="78"/>
      <c r="AT1883" s="78"/>
      <c r="AU1883" s="78"/>
      <c r="AV1883" s="78"/>
      <c r="AW1883" s="78"/>
      <c r="AX1883" s="78"/>
    </row>
    <row r="1884" spans="40:50" ht="12">
      <c r="AN1884" s="78"/>
      <c r="AO1884" s="78"/>
      <c r="AP1884" s="78"/>
      <c r="AQ1884" s="78"/>
      <c r="AR1884" s="78"/>
      <c r="AS1884" s="78"/>
      <c r="AT1884" s="78"/>
      <c r="AU1884" s="78"/>
      <c r="AV1884" s="78"/>
      <c r="AW1884" s="78"/>
      <c r="AX1884" s="78"/>
    </row>
    <row r="1885" spans="40:50" ht="12">
      <c r="AN1885" s="78"/>
      <c r="AO1885" s="78"/>
      <c r="AP1885" s="78"/>
      <c r="AQ1885" s="78"/>
      <c r="AR1885" s="78"/>
      <c r="AS1885" s="78"/>
      <c r="AT1885" s="78"/>
      <c r="AU1885" s="78"/>
      <c r="AV1885" s="78"/>
      <c r="AW1885" s="78"/>
      <c r="AX1885" s="78"/>
    </row>
    <row r="1886" spans="40:50" ht="12">
      <c r="AN1886" s="78"/>
      <c r="AO1886" s="78"/>
      <c r="AP1886" s="78"/>
      <c r="AQ1886" s="78"/>
      <c r="AR1886" s="78"/>
      <c r="AS1886" s="78"/>
      <c r="AT1886" s="78"/>
      <c r="AU1886" s="78"/>
      <c r="AV1886" s="78"/>
      <c r="AW1886" s="78"/>
      <c r="AX1886" s="78"/>
    </row>
    <row r="1887" spans="40:50" ht="12">
      <c r="AN1887" s="78"/>
      <c r="AO1887" s="78"/>
      <c r="AP1887" s="78"/>
      <c r="AQ1887" s="78"/>
      <c r="AR1887" s="78"/>
      <c r="AS1887" s="78"/>
      <c r="AT1887" s="78"/>
      <c r="AU1887" s="78"/>
      <c r="AV1887" s="78"/>
      <c r="AW1887" s="78"/>
      <c r="AX1887" s="78"/>
    </row>
    <row r="1888" spans="40:50" ht="12">
      <c r="AN1888" s="78"/>
      <c r="AO1888" s="78"/>
      <c r="AP1888" s="78"/>
      <c r="AQ1888" s="78"/>
      <c r="AR1888" s="78"/>
      <c r="AS1888" s="78"/>
      <c r="AT1888" s="78"/>
      <c r="AU1888" s="78"/>
      <c r="AV1888" s="78"/>
      <c r="AW1888" s="78"/>
      <c r="AX1888" s="78"/>
    </row>
    <row r="1889" spans="40:50" ht="12">
      <c r="AN1889" s="78"/>
      <c r="AO1889" s="78"/>
      <c r="AP1889" s="78"/>
      <c r="AQ1889" s="78"/>
      <c r="AR1889" s="78"/>
      <c r="AS1889" s="78"/>
      <c r="AT1889" s="78"/>
      <c r="AU1889" s="78"/>
      <c r="AV1889" s="78"/>
      <c r="AW1889" s="78"/>
      <c r="AX1889" s="78"/>
    </row>
    <row r="1890" spans="40:50" ht="12">
      <c r="AN1890" s="78"/>
      <c r="AO1890" s="78"/>
      <c r="AP1890" s="78"/>
      <c r="AQ1890" s="78"/>
      <c r="AR1890" s="78"/>
      <c r="AS1890" s="78"/>
      <c r="AT1890" s="78"/>
      <c r="AU1890" s="78"/>
      <c r="AV1890" s="78"/>
      <c r="AW1890" s="78"/>
      <c r="AX1890" s="78"/>
    </row>
    <row r="1891" spans="40:50" ht="12">
      <c r="AN1891" s="78"/>
      <c r="AO1891" s="78"/>
      <c r="AP1891" s="78"/>
      <c r="AQ1891" s="78"/>
      <c r="AR1891" s="78"/>
      <c r="AS1891" s="78"/>
      <c r="AT1891" s="78"/>
      <c r="AU1891" s="78"/>
      <c r="AV1891" s="78"/>
      <c r="AW1891" s="78"/>
      <c r="AX1891" s="78"/>
    </row>
    <row r="1892" spans="40:50" ht="12">
      <c r="AN1892" s="78"/>
      <c r="AO1892" s="78"/>
      <c r="AP1892" s="78"/>
      <c r="AQ1892" s="78"/>
      <c r="AR1892" s="78"/>
      <c r="AS1892" s="78"/>
      <c r="AT1892" s="78"/>
      <c r="AU1892" s="78"/>
      <c r="AV1892" s="78"/>
      <c r="AW1892" s="78"/>
      <c r="AX1892" s="78"/>
    </row>
    <row r="1893" spans="40:50" ht="12">
      <c r="AN1893" s="78"/>
      <c r="AO1893" s="78"/>
      <c r="AP1893" s="78"/>
      <c r="AQ1893" s="78"/>
      <c r="AR1893" s="78"/>
      <c r="AS1893" s="78"/>
      <c r="AT1893" s="78"/>
      <c r="AU1893" s="78"/>
      <c r="AV1893" s="78"/>
      <c r="AW1893" s="78"/>
      <c r="AX1893" s="78"/>
    </row>
    <row r="1894" spans="40:50" ht="12">
      <c r="AN1894" s="78"/>
      <c r="AO1894" s="78"/>
      <c r="AP1894" s="78"/>
      <c r="AQ1894" s="78"/>
      <c r="AR1894" s="78"/>
      <c r="AS1894" s="78"/>
      <c r="AT1894" s="78"/>
      <c r="AU1894" s="78"/>
      <c r="AV1894" s="78"/>
      <c r="AW1894" s="78"/>
      <c r="AX1894" s="78"/>
    </row>
    <row r="1895" spans="40:50" ht="12">
      <c r="AN1895" s="78"/>
      <c r="AO1895" s="78"/>
      <c r="AP1895" s="78"/>
      <c r="AQ1895" s="78"/>
      <c r="AR1895" s="78"/>
      <c r="AS1895" s="78"/>
      <c r="AT1895" s="78"/>
      <c r="AU1895" s="78"/>
      <c r="AV1895" s="78"/>
      <c r="AW1895" s="78"/>
      <c r="AX1895" s="78"/>
    </row>
    <row r="1896" spans="40:50" ht="12">
      <c r="AN1896" s="78"/>
      <c r="AO1896" s="78"/>
      <c r="AP1896" s="78"/>
      <c r="AQ1896" s="78"/>
      <c r="AR1896" s="78"/>
      <c r="AS1896" s="78"/>
      <c r="AT1896" s="78"/>
      <c r="AU1896" s="78"/>
      <c r="AV1896" s="78"/>
      <c r="AW1896" s="78"/>
      <c r="AX1896" s="78"/>
    </row>
    <row r="1897" spans="40:50" ht="12">
      <c r="AN1897" s="78"/>
      <c r="AO1897" s="78"/>
      <c r="AP1897" s="78"/>
      <c r="AQ1897" s="78"/>
      <c r="AR1897" s="78"/>
      <c r="AS1897" s="78"/>
      <c r="AT1897" s="78"/>
      <c r="AU1897" s="78"/>
      <c r="AV1897" s="78"/>
      <c r="AW1897" s="78"/>
      <c r="AX1897" s="78"/>
    </row>
    <row r="1898" spans="40:50" ht="12">
      <c r="AN1898" s="78"/>
      <c r="AO1898" s="78"/>
      <c r="AP1898" s="78"/>
      <c r="AQ1898" s="78"/>
      <c r="AR1898" s="78"/>
      <c r="AS1898" s="78"/>
      <c r="AT1898" s="78"/>
      <c r="AU1898" s="78"/>
      <c r="AV1898" s="78"/>
      <c r="AW1898" s="78"/>
      <c r="AX1898" s="78"/>
    </row>
    <row r="1899" spans="40:50" ht="12">
      <c r="AN1899" s="78"/>
      <c r="AO1899" s="78"/>
      <c r="AP1899" s="78"/>
      <c r="AQ1899" s="78"/>
      <c r="AR1899" s="78"/>
      <c r="AS1899" s="78"/>
      <c r="AT1899" s="78"/>
      <c r="AU1899" s="78"/>
      <c r="AV1899" s="78"/>
      <c r="AW1899" s="78"/>
      <c r="AX1899" s="78"/>
    </row>
    <row r="1900" spans="40:50" ht="12">
      <c r="AN1900" s="78"/>
      <c r="AO1900" s="78"/>
      <c r="AP1900" s="78"/>
      <c r="AQ1900" s="78"/>
      <c r="AR1900" s="78"/>
      <c r="AS1900" s="78"/>
      <c r="AT1900" s="78"/>
      <c r="AU1900" s="78"/>
      <c r="AV1900" s="78"/>
      <c r="AW1900" s="78"/>
      <c r="AX1900" s="78"/>
    </row>
    <row r="1901" spans="40:50" ht="12">
      <c r="AN1901" s="78"/>
      <c r="AO1901" s="78"/>
      <c r="AP1901" s="78"/>
      <c r="AQ1901" s="78"/>
      <c r="AR1901" s="78"/>
      <c r="AS1901" s="78"/>
      <c r="AT1901" s="78"/>
      <c r="AU1901" s="78"/>
      <c r="AV1901" s="78"/>
      <c r="AW1901" s="78"/>
      <c r="AX1901" s="78"/>
    </row>
    <row r="1902" spans="40:50" ht="12">
      <c r="AN1902" s="78"/>
      <c r="AO1902" s="78"/>
      <c r="AP1902" s="78"/>
      <c r="AQ1902" s="78"/>
      <c r="AR1902" s="78"/>
      <c r="AS1902" s="78"/>
      <c r="AT1902" s="78"/>
      <c r="AU1902" s="78"/>
      <c r="AV1902" s="78"/>
      <c r="AW1902" s="78"/>
      <c r="AX1902" s="78"/>
    </row>
    <row r="1903" spans="40:50" ht="12">
      <c r="AN1903" s="78"/>
      <c r="AO1903" s="78"/>
      <c r="AP1903" s="78"/>
      <c r="AQ1903" s="78"/>
      <c r="AR1903" s="78"/>
      <c r="AS1903" s="78"/>
      <c r="AT1903" s="78"/>
      <c r="AU1903" s="78"/>
      <c r="AV1903" s="78"/>
      <c r="AW1903" s="78"/>
      <c r="AX1903" s="78"/>
    </row>
    <row r="1904" spans="40:50" ht="12">
      <c r="AN1904" s="78"/>
      <c r="AO1904" s="78"/>
      <c r="AP1904" s="78"/>
      <c r="AQ1904" s="78"/>
      <c r="AR1904" s="78"/>
      <c r="AS1904" s="78"/>
      <c r="AT1904" s="78"/>
      <c r="AU1904" s="78"/>
      <c r="AV1904" s="78"/>
      <c r="AW1904" s="78"/>
      <c r="AX1904" s="78"/>
    </row>
    <row r="1905" spans="40:50" ht="12">
      <c r="AN1905" s="78"/>
      <c r="AO1905" s="78"/>
      <c r="AP1905" s="78"/>
      <c r="AQ1905" s="78"/>
      <c r="AR1905" s="78"/>
      <c r="AS1905" s="78"/>
      <c r="AT1905" s="78"/>
      <c r="AU1905" s="78"/>
      <c r="AV1905" s="78"/>
      <c r="AW1905" s="78"/>
      <c r="AX1905" s="78"/>
    </row>
    <row r="1906" spans="40:50" ht="12">
      <c r="AN1906" s="78"/>
      <c r="AO1906" s="78"/>
      <c r="AP1906" s="78"/>
      <c r="AQ1906" s="78"/>
      <c r="AR1906" s="78"/>
      <c r="AS1906" s="78"/>
      <c r="AT1906" s="78"/>
      <c r="AU1906" s="78"/>
      <c r="AV1906" s="78"/>
      <c r="AW1906" s="78"/>
      <c r="AX1906" s="78"/>
    </row>
    <row r="1907" spans="40:50" ht="12">
      <c r="AN1907" s="78"/>
      <c r="AO1907" s="78"/>
      <c r="AP1907" s="78"/>
      <c r="AQ1907" s="78"/>
      <c r="AR1907" s="78"/>
      <c r="AS1907" s="78"/>
      <c r="AT1907" s="78"/>
      <c r="AU1907" s="78"/>
      <c r="AV1907" s="78"/>
      <c r="AW1907" s="78"/>
      <c r="AX1907" s="78"/>
    </row>
    <row r="1908" spans="40:50" ht="12">
      <c r="AN1908" s="78"/>
      <c r="AO1908" s="78"/>
      <c r="AP1908" s="78"/>
      <c r="AQ1908" s="78"/>
      <c r="AR1908" s="78"/>
      <c r="AS1908" s="78"/>
      <c r="AT1908" s="78"/>
      <c r="AU1908" s="78"/>
      <c r="AV1908" s="78"/>
      <c r="AW1908" s="78"/>
      <c r="AX1908" s="78"/>
    </row>
    <row r="1909" spans="40:50" ht="12">
      <c r="AN1909" s="78"/>
      <c r="AO1909" s="78"/>
      <c r="AP1909" s="78"/>
      <c r="AQ1909" s="78"/>
      <c r="AR1909" s="78"/>
      <c r="AS1909" s="78"/>
      <c r="AT1909" s="78"/>
      <c r="AU1909" s="78"/>
      <c r="AV1909" s="78"/>
      <c r="AW1909" s="78"/>
      <c r="AX1909" s="78"/>
    </row>
    <row r="1910" spans="40:50" ht="12">
      <c r="AN1910" s="78"/>
      <c r="AO1910" s="78"/>
      <c r="AP1910" s="78"/>
      <c r="AQ1910" s="78"/>
      <c r="AR1910" s="78"/>
      <c r="AS1910" s="78"/>
      <c r="AT1910" s="78"/>
      <c r="AU1910" s="78"/>
      <c r="AV1910" s="78"/>
      <c r="AW1910" s="78"/>
      <c r="AX1910" s="78"/>
    </row>
    <row r="1911" spans="40:50" ht="12">
      <c r="AN1911" s="78"/>
      <c r="AO1911" s="78"/>
      <c r="AP1911" s="78"/>
      <c r="AQ1911" s="78"/>
      <c r="AR1911" s="78"/>
      <c r="AS1911" s="78"/>
      <c r="AT1911" s="78"/>
      <c r="AU1911" s="78"/>
      <c r="AV1911" s="78"/>
      <c r="AW1911" s="78"/>
      <c r="AX1911" s="78"/>
    </row>
    <row r="1912" spans="40:50" ht="12">
      <c r="AN1912" s="78"/>
      <c r="AO1912" s="78"/>
      <c r="AP1912" s="78"/>
      <c r="AQ1912" s="78"/>
      <c r="AR1912" s="78"/>
      <c r="AS1912" s="78"/>
      <c r="AT1912" s="78"/>
      <c r="AU1912" s="78"/>
      <c r="AV1912" s="78"/>
      <c r="AW1912" s="78"/>
      <c r="AX1912" s="78"/>
    </row>
    <row r="1913" spans="40:50" ht="12">
      <c r="AN1913" s="78"/>
      <c r="AO1913" s="78"/>
      <c r="AP1913" s="78"/>
      <c r="AQ1913" s="78"/>
      <c r="AR1913" s="78"/>
      <c r="AS1913" s="78"/>
      <c r="AT1913" s="78"/>
      <c r="AU1913" s="78"/>
      <c r="AV1913" s="78"/>
      <c r="AW1913" s="78"/>
      <c r="AX1913" s="78"/>
    </row>
    <row r="1914" spans="40:50" ht="12">
      <c r="AN1914" s="78"/>
      <c r="AO1914" s="78"/>
      <c r="AP1914" s="78"/>
      <c r="AQ1914" s="78"/>
      <c r="AR1914" s="78"/>
      <c r="AS1914" s="78"/>
      <c r="AT1914" s="78"/>
      <c r="AU1914" s="78"/>
      <c r="AV1914" s="78"/>
      <c r="AW1914" s="78"/>
      <c r="AX1914" s="78"/>
    </row>
    <row r="1915" spans="40:50" ht="12">
      <c r="AN1915" s="78"/>
      <c r="AO1915" s="78"/>
      <c r="AP1915" s="78"/>
      <c r="AQ1915" s="78"/>
      <c r="AR1915" s="78"/>
      <c r="AS1915" s="78"/>
      <c r="AT1915" s="78"/>
      <c r="AU1915" s="78"/>
      <c r="AV1915" s="78"/>
      <c r="AW1915" s="78"/>
      <c r="AX1915" s="78"/>
    </row>
    <row r="1916" spans="40:50" ht="12">
      <c r="AN1916" s="78"/>
      <c r="AO1916" s="78"/>
      <c r="AP1916" s="78"/>
      <c r="AQ1916" s="78"/>
      <c r="AR1916" s="78"/>
      <c r="AS1916" s="78"/>
      <c r="AT1916" s="78"/>
      <c r="AU1916" s="78"/>
      <c r="AV1916" s="78"/>
      <c r="AW1916" s="78"/>
      <c r="AX1916" s="78"/>
    </row>
    <row r="1917" spans="40:50" ht="12">
      <c r="AN1917" s="78"/>
      <c r="AO1917" s="78"/>
      <c r="AP1917" s="78"/>
      <c r="AQ1917" s="78"/>
      <c r="AR1917" s="78"/>
      <c r="AS1917" s="78"/>
      <c r="AT1917" s="78"/>
      <c r="AU1917" s="78"/>
      <c r="AV1917" s="78"/>
      <c r="AW1917" s="78"/>
      <c r="AX1917" s="78"/>
    </row>
    <row r="1918" spans="40:50" ht="12">
      <c r="AN1918" s="78"/>
      <c r="AO1918" s="78"/>
      <c r="AP1918" s="78"/>
      <c r="AQ1918" s="78"/>
      <c r="AR1918" s="78"/>
      <c r="AS1918" s="78"/>
      <c r="AT1918" s="78"/>
      <c r="AU1918" s="78"/>
      <c r="AV1918" s="78"/>
      <c r="AW1918" s="78"/>
      <c r="AX1918" s="78"/>
    </row>
    <row r="1919" spans="40:50" ht="12">
      <c r="AN1919" s="78"/>
      <c r="AO1919" s="78"/>
      <c r="AP1919" s="78"/>
      <c r="AQ1919" s="78"/>
      <c r="AR1919" s="78"/>
      <c r="AS1919" s="78"/>
      <c r="AT1919" s="78"/>
      <c r="AU1919" s="78"/>
      <c r="AV1919" s="78"/>
      <c r="AW1919" s="78"/>
      <c r="AX1919" s="78"/>
    </row>
    <row r="1920" spans="40:50" ht="12">
      <c r="AN1920" s="78"/>
      <c r="AO1920" s="78"/>
      <c r="AP1920" s="78"/>
      <c r="AQ1920" s="78"/>
      <c r="AR1920" s="78"/>
      <c r="AS1920" s="78"/>
      <c r="AT1920" s="78"/>
      <c r="AU1920" s="78"/>
      <c r="AV1920" s="78"/>
      <c r="AW1920" s="78"/>
      <c r="AX1920" s="78"/>
    </row>
    <row r="1921" spans="40:50" ht="12">
      <c r="AN1921" s="78"/>
      <c r="AO1921" s="78"/>
      <c r="AP1921" s="78"/>
      <c r="AQ1921" s="78"/>
      <c r="AR1921" s="78"/>
      <c r="AS1921" s="78"/>
      <c r="AT1921" s="78"/>
      <c r="AU1921" s="78"/>
      <c r="AV1921" s="78"/>
      <c r="AW1921" s="78"/>
      <c r="AX1921" s="78"/>
    </row>
    <row r="1922" spans="40:50" ht="12">
      <c r="AN1922" s="78"/>
      <c r="AO1922" s="78"/>
      <c r="AP1922" s="78"/>
      <c r="AQ1922" s="78"/>
      <c r="AR1922" s="78"/>
      <c r="AS1922" s="78"/>
      <c r="AT1922" s="78"/>
      <c r="AU1922" s="78"/>
      <c r="AV1922" s="78"/>
      <c r="AW1922" s="78"/>
      <c r="AX1922" s="78"/>
    </row>
    <row r="1923" spans="40:50" ht="12">
      <c r="AN1923" s="78"/>
      <c r="AO1923" s="78"/>
      <c r="AP1923" s="78"/>
      <c r="AQ1923" s="78"/>
      <c r="AR1923" s="78"/>
      <c r="AS1923" s="78"/>
      <c r="AT1923" s="78"/>
      <c r="AU1923" s="78"/>
      <c r="AV1923" s="78"/>
      <c r="AW1923" s="78"/>
      <c r="AX1923" s="78"/>
    </row>
    <row r="1924" spans="40:50" ht="12">
      <c r="AN1924" s="78"/>
      <c r="AO1924" s="78"/>
      <c r="AP1924" s="78"/>
      <c r="AQ1924" s="78"/>
      <c r="AR1924" s="78"/>
      <c r="AS1924" s="78"/>
      <c r="AT1924" s="78"/>
      <c r="AU1924" s="78"/>
      <c r="AV1924" s="78"/>
      <c r="AW1924" s="78"/>
      <c r="AX1924" s="78"/>
    </row>
    <row r="1925" spans="40:50" ht="12">
      <c r="AN1925" s="78"/>
      <c r="AO1925" s="78"/>
      <c r="AP1925" s="78"/>
      <c r="AQ1925" s="78"/>
      <c r="AR1925" s="78"/>
      <c r="AS1925" s="78"/>
      <c r="AT1925" s="78"/>
      <c r="AU1925" s="78"/>
      <c r="AV1925" s="78"/>
      <c r="AW1925" s="78"/>
      <c r="AX1925" s="78"/>
    </row>
    <row r="1926" spans="40:50" ht="12">
      <c r="AN1926" s="78"/>
      <c r="AO1926" s="78"/>
      <c r="AP1926" s="78"/>
      <c r="AQ1926" s="78"/>
      <c r="AR1926" s="78"/>
      <c r="AS1926" s="78"/>
      <c r="AT1926" s="78"/>
      <c r="AU1926" s="78"/>
      <c r="AV1926" s="78"/>
      <c r="AW1926" s="78"/>
      <c r="AX1926" s="78"/>
    </row>
    <row r="1927" spans="40:50" ht="12">
      <c r="AN1927" s="78"/>
      <c r="AO1927" s="78"/>
      <c r="AP1927" s="78"/>
      <c r="AQ1927" s="78"/>
      <c r="AR1927" s="78"/>
      <c r="AS1927" s="78"/>
      <c r="AT1927" s="78"/>
      <c r="AU1927" s="78"/>
      <c r="AV1927" s="78"/>
      <c r="AW1927" s="78"/>
      <c r="AX1927" s="78"/>
    </row>
    <row r="1928" spans="40:50" ht="12">
      <c r="AN1928" s="78"/>
      <c r="AO1928" s="78"/>
      <c r="AP1928" s="78"/>
      <c r="AQ1928" s="78"/>
      <c r="AR1928" s="78"/>
      <c r="AS1928" s="78"/>
      <c r="AT1928" s="78"/>
      <c r="AU1928" s="78"/>
      <c r="AV1928" s="78"/>
      <c r="AW1928" s="78"/>
      <c r="AX1928" s="78"/>
    </row>
    <row r="1929" spans="40:50" ht="12">
      <c r="AN1929" s="78"/>
      <c r="AO1929" s="78"/>
      <c r="AP1929" s="78"/>
      <c r="AQ1929" s="78"/>
      <c r="AR1929" s="78"/>
      <c r="AS1929" s="78"/>
      <c r="AT1929" s="78"/>
      <c r="AU1929" s="78"/>
      <c r="AV1929" s="78"/>
      <c r="AW1929" s="78"/>
      <c r="AX1929" s="78"/>
    </row>
    <row r="1930" spans="40:50" ht="12">
      <c r="AN1930" s="78"/>
      <c r="AO1930" s="78"/>
      <c r="AP1930" s="78"/>
      <c r="AQ1930" s="78"/>
      <c r="AR1930" s="78"/>
      <c r="AS1930" s="78"/>
      <c r="AT1930" s="78"/>
      <c r="AU1930" s="78"/>
      <c r="AV1930" s="78"/>
      <c r="AW1930" s="78"/>
      <c r="AX1930" s="78"/>
    </row>
    <row r="1931" spans="40:50" ht="12">
      <c r="AN1931" s="78"/>
      <c r="AO1931" s="78"/>
      <c r="AP1931" s="78"/>
      <c r="AQ1931" s="78"/>
      <c r="AR1931" s="78"/>
      <c r="AS1931" s="78"/>
      <c r="AT1931" s="78"/>
      <c r="AU1931" s="78"/>
      <c r="AV1931" s="78"/>
      <c r="AW1931" s="78"/>
      <c r="AX1931" s="78"/>
    </row>
    <row r="1932" spans="40:50" ht="12">
      <c r="AN1932" s="78"/>
      <c r="AO1932" s="78"/>
      <c r="AP1932" s="78"/>
      <c r="AQ1932" s="78"/>
      <c r="AR1932" s="78"/>
      <c r="AS1932" s="78"/>
      <c r="AT1932" s="78"/>
      <c r="AU1932" s="78"/>
      <c r="AV1932" s="78"/>
      <c r="AW1932" s="78"/>
      <c r="AX1932" s="78"/>
    </row>
    <row r="1933" spans="40:50" ht="12">
      <c r="AN1933" s="78"/>
      <c r="AO1933" s="78"/>
      <c r="AP1933" s="78"/>
      <c r="AQ1933" s="78"/>
      <c r="AR1933" s="78"/>
      <c r="AS1933" s="78"/>
      <c r="AT1933" s="78"/>
      <c r="AU1933" s="78"/>
      <c r="AV1933" s="78"/>
      <c r="AW1933" s="78"/>
      <c r="AX1933" s="78"/>
    </row>
    <row r="1934" spans="40:50" ht="12">
      <c r="AN1934" s="78"/>
      <c r="AO1934" s="78"/>
      <c r="AP1934" s="78"/>
      <c r="AQ1934" s="78"/>
      <c r="AR1934" s="78"/>
      <c r="AS1934" s="78"/>
      <c r="AT1934" s="78"/>
      <c r="AU1934" s="78"/>
      <c r="AV1934" s="78"/>
      <c r="AW1934" s="78"/>
      <c r="AX1934" s="78"/>
    </row>
    <row r="1935" spans="40:50" ht="12">
      <c r="AN1935" s="78"/>
      <c r="AO1935" s="78"/>
      <c r="AP1935" s="78"/>
      <c r="AQ1935" s="78"/>
      <c r="AR1935" s="78"/>
      <c r="AS1935" s="78"/>
      <c r="AT1935" s="78"/>
      <c r="AU1935" s="78"/>
      <c r="AV1935" s="78"/>
      <c r="AW1935" s="78"/>
      <c r="AX1935" s="78"/>
    </row>
    <row r="1936" spans="40:50" ht="12">
      <c r="AN1936" s="78"/>
      <c r="AO1936" s="78"/>
      <c r="AP1936" s="78"/>
      <c r="AQ1936" s="78"/>
      <c r="AR1936" s="78"/>
      <c r="AS1936" s="78"/>
      <c r="AT1936" s="78"/>
      <c r="AU1936" s="78"/>
      <c r="AV1936" s="78"/>
      <c r="AW1936" s="78"/>
      <c r="AX1936" s="78"/>
    </row>
    <row r="1937" spans="40:50" ht="12">
      <c r="AN1937" s="78"/>
      <c r="AO1937" s="78"/>
      <c r="AP1937" s="78"/>
      <c r="AQ1937" s="78"/>
      <c r="AR1937" s="78"/>
      <c r="AS1937" s="78"/>
      <c r="AT1937" s="78"/>
      <c r="AU1937" s="78"/>
      <c r="AV1937" s="78"/>
      <c r="AW1937" s="78"/>
      <c r="AX1937" s="78"/>
    </row>
    <row r="1938" spans="40:50" ht="12">
      <c r="AN1938" s="78"/>
      <c r="AO1938" s="78"/>
      <c r="AP1938" s="78"/>
      <c r="AQ1938" s="78"/>
      <c r="AR1938" s="78"/>
      <c r="AS1938" s="78"/>
      <c r="AT1938" s="78"/>
      <c r="AU1938" s="78"/>
      <c r="AV1938" s="78"/>
      <c r="AW1938" s="78"/>
      <c r="AX1938" s="78"/>
    </row>
    <row r="1939" spans="40:50" ht="12">
      <c r="AN1939" s="78"/>
      <c r="AO1939" s="78"/>
      <c r="AP1939" s="78"/>
      <c r="AQ1939" s="78"/>
      <c r="AR1939" s="78"/>
      <c r="AS1939" s="78"/>
      <c r="AT1939" s="78"/>
      <c r="AU1939" s="78"/>
      <c r="AV1939" s="78"/>
      <c r="AW1939" s="78"/>
      <c r="AX1939" s="78"/>
    </row>
    <row r="1940" spans="40:50" ht="12">
      <c r="AN1940" s="78"/>
      <c r="AO1940" s="78"/>
      <c r="AP1940" s="78"/>
      <c r="AQ1940" s="78"/>
      <c r="AR1940" s="78"/>
      <c r="AS1940" s="78"/>
      <c r="AT1940" s="78"/>
      <c r="AU1940" s="78"/>
      <c r="AV1940" s="78"/>
      <c r="AW1940" s="78"/>
      <c r="AX1940" s="78"/>
    </row>
    <row r="1941" spans="40:50" ht="12">
      <c r="AN1941" s="78"/>
      <c r="AO1941" s="78"/>
      <c r="AP1941" s="78"/>
      <c r="AQ1941" s="78"/>
      <c r="AR1941" s="78"/>
      <c r="AS1941" s="78"/>
      <c r="AT1941" s="78"/>
      <c r="AU1941" s="78"/>
      <c r="AV1941" s="78"/>
      <c r="AW1941" s="78"/>
      <c r="AX1941" s="78"/>
    </row>
    <row r="1942" spans="40:50" ht="12">
      <c r="AN1942" s="78"/>
      <c r="AO1942" s="78"/>
      <c r="AP1942" s="78"/>
      <c r="AQ1942" s="78"/>
      <c r="AR1942" s="78"/>
      <c r="AS1942" s="78"/>
      <c r="AT1942" s="78"/>
      <c r="AU1942" s="78"/>
      <c r="AV1942" s="78"/>
      <c r="AW1942" s="78"/>
      <c r="AX1942" s="78"/>
    </row>
    <row r="1943" spans="40:50" ht="12">
      <c r="AN1943" s="78"/>
      <c r="AO1943" s="78"/>
      <c r="AP1943" s="78"/>
      <c r="AQ1943" s="78"/>
      <c r="AR1943" s="78"/>
      <c r="AS1943" s="78"/>
      <c r="AT1943" s="78"/>
      <c r="AU1943" s="78"/>
      <c r="AV1943" s="78"/>
      <c r="AW1943" s="78"/>
      <c r="AX1943" s="78"/>
    </row>
    <row r="1944" spans="40:50" ht="12">
      <c r="AN1944" s="78"/>
      <c r="AO1944" s="78"/>
      <c r="AP1944" s="78"/>
      <c r="AQ1944" s="78"/>
      <c r="AR1944" s="78"/>
      <c r="AS1944" s="78"/>
      <c r="AT1944" s="78"/>
      <c r="AU1944" s="78"/>
      <c r="AV1944" s="78"/>
      <c r="AW1944" s="78"/>
      <c r="AX1944" s="78"/>
    </row>
    <row r="1945" spans="40:50" ht="12">
      <c r="AN1945" s="78"/>
      <c r="AO1945" s="78"/>
      <c r="AP1945" s="78"/>
      <c r="AQ1945" s="78"/>
      <c r="AR1945" s="78"/>
      <c r="AS1945" s="78"/>
      <c r="AT1945" s="78"/>
      <c r="AU1945" s="78"/>
      <c r="AV1945" s="78"/>
      <c r="AW1945" s="78"/>
      <c r="AX1945" s="78"/>
    </row>
    <row r="1946" spans="40:50" ht="12">
      <c r="AN1946" s="78"/>
      <c r="AO1946" s="78"/>
      <c r="AP1946" s="78"/>
      <c r="AQ1946" s="78"/>
      <c r="AR1946" s="78"/>
      <c r="AS1946" s="78"/>
      <c r="AT1946" s="78"/>
      <c r="AU1946" s="78"/>
      <c r="AV1946" s="78"/>
      <c r="AW1946" s="78"/>
      <c r="AX1946" s="78"/>
    </row>
    <row r="1947" spans="40:50" ht="12">
      <c r="AN1947" s="78"/>
      <c r="AO1947" s="78"/>
      <c r="AP1947" s="78"/>
      <c r="AQ1947" s="78"/>
      <c r="AR1947" s="78"/>
      <c r="AS1947" s="78"/>
      <c r="AT1947" s="78"/>
      <c r="AU1947" s="78"/>
      <c r="AV1947" s="78"/>
      <c r="AW1947" s="78"/>
      <c r="AX1947" s="78"/>
    </row>
    <row r="1948" spans="40:50" ht="12">
      <c r="AN1948" s="78"/>
      <c r="AO1948" s="78"/>
      <c r="AP1948" s="78"/>
      <c r="AQ1948" s="78"/>
      <c r="AR1948" s="78"/>
      <c r="AS1948" s="78"/>
      <c r="AT1948" s="78"/>
      <c r="AU1948" s="78"/>
      <c r="AV1948" s="78"/>
      <c r="AW1948" s="78"/>
      <c r="AX1948" s="78"/>
    </row>
    <row r="1949" spans="40:50" ht="12">
      <c r="AN1949" s="78"/>
      <c r="AO1949" s="78"/>
      <c r="AP1949" s="78"/>
      <c r="AQ1949" s="78"/>
      <c r="AR1949" s="78"/>
      <c r="AS1949" s="78"/>
      <c r="AT1949" s="78"/>
      <c r="AU1949" s="78"/>
      <c r="AV1949" s="78"/>
      <c r="AW1949" s="78"/>
      <c r="AX1949" s="78"/>
    </row>
    <row r="1950" spans="40:50" ht="12">
      <c r="AN1950" s="78"/>
      <c r="AO1950" s="78"/>
      <c r="AP1950" s="78"/>
      <c r="AQ1950" s="78"/>
      <c r="AR1950" s="78"/>
      <c r="AS1950" s="78"/>
      <c r="AT1950" s="78"/>
      <c r="AU1950" s="78"/>
      <c r="AV1950" s="78"/>
      <c r="AW1950" s="78"/>
      <c r="AX1950" s="78"/>
    </row>
    <row r="1951" spans="40:50" ht="12">
      <c r="AN1951" s="78"/>
      <c r="AO1951" s="78"/>
      <c r="AP1951" s="78"/>
      <c r="AQ1951" s="78"/>
      <c r="AR1951" s="78"/>
      <c r="AS1951" s="78"/>
      <c r="AT1951" s="78"/>
      <c r="AU1951" s="78"/>
      <c r="AV1951" s="78"/>
      <c r="AW1951" s="78"/>
      <c r="AX1951" s="78"/>
    </row>
    <row r="1952" spans="40:50" ht="12">
      <c r="AN1952" s="78"/>
      <c r="AO1952" s="78"/>
      <c r="AP1952" s="78"/>
      <c r="AQ1952" s="78"/>
      <c r="AR1952" s="78"/>
      <c r="AS1952" s="78"/>
      <c r="AT1952" s="78"/>
      <c r="AU1952" s="78"/>
      <c r="AV1952" s="78"/>
      <c r="AW1952" s="78"/>
      <c r="AX1952" s="78"/>
    </row>
    <row r="1953" spans="40:50" ht="12">
      <c r="AN1953" s="78"/>
      <c r="AO1953" s="78"/>
      <c r="AP1953" s="78"/>
      <c r="AQ1953" s="78"/>
      <c r="AR1953" s="78"/>
      <c r="AS1953" s="78"/>
      <c r="AT1953" s="78"/>
      <c r="AU1953" s="78"/>
      <c r="AV1953" s="78"/>
      <c r="AW1953" s="78"/>
      <c r="AX1953" s="78"/>
    </row>
    <row r="1954" spans="40:50" ht="12">
      <c r="AN1954" s="78"/>
      <c r="AO1954" s="78"/>
      <c r="AP1954" s="78"/>
      <c r="AQ1954" s="78"/>
      <c r="AR1954" s="78"/>
      <c r="AS1954" s="78"/>
      <c r="AT1954" s="78"/>
      <c r="AU1954" s="78"/>
      <c r="AV1954" s="78"/>
      <c r="AW1954" s="78"/>
      <c r="AX1954" s="78"/>
    </row>
    <row r="1955" spans="40:50" ht="12">
      <c r="AN1955" s="78"/>
      <c r="AO1955" s="78"/>
      <c r="AP1955" s="78"/>
      <c r="AQ1955" s="78"/>
      <c r="AR1955" s="78"/>
      <c r="AS1955" s="78"/>
      <c r="AT1955" s="78"/>
      <c r="AU1955" s="78"/>
      <c r="AV1955" s="78"/>
      <c r="AW1955" s="78"/>
      <c r="AX1955" s="78"/>
    </row>
    <row r="1956" spans="40:50" ht="12">
      <c r="AN1956" s="78"/>
      <c r="AO1956" s="78"/>
      <c r="AP1956" s="78"/>
      <c r="AQ1956" s="78"/>
      <c r="AR1956" s="78"/>
      <c r="AS1956" s="78"/>
      <c r="AT1956" s="78"/>
      <c r="AU1956" s="78"/>
      <c r="AV1956" s="78"/>
      <c r="AW1956" s="78"/>
      <c r="AX1956" s="78"/>
    </row>
    <row r="1957" spans="40:50" ht="12">
      <c r="AN1957" s="78"/>
      <c r="AO1957" s="78"/>
      <c r="AP1957" s="78"/>
      <c r="AQ1957" s="78"/>
      <c r="AR1957" s="78"/>
      <c r="AS1957" s="78"/>
      <c r="AT1957" s="78"/>
      <c r="AU1957" s="78"/>
      <c r="AV1957" s="78"/>
      <c r="AW1957" s="78"/>
      <c r="AX1957" s="78"/>
    </row>
    <row r="1958" spans="40:50" ht="12">
      <c r="AN1958" s="78"/>
      <c r="AO1958" s="78"/>
      <c r="AP1958" s="78"/>
      <c r="AQ1958" s="78"/>
      <c r="AR1958" s="78"/>
      <c r="AS1958" s="78"/>
      <c r="AT1958" s="78"/>
      <c r="AU1958" s="78"/>
      <c r="AV1958" s="78"/>
      <c r="AW1958" s="78"/>
      <c r="AX1958" s="78"/>
    </row>
    <row r="1959" spans="40:50" ht="12">
      <c r="AN1959" s="78"/>
      <c r="AO1959" s="78"/>
      <c r="AP1959" s="78"/>
      <c r="AQ1959" s="78"/>
      <c r="AR1959" s="78"/>
      <c r="AS1959" s="78"/>
      <c r="AT1959" s="78"/>
      <c r="AU1959" s="78"/>
      <c r="AV1959" s="78"/>
      <c r="AW1959" s="78"/>
      <c r="AX1959" s="78"/>
    </row>
    <row r="1960" spans="40:50" ht="12">
      <c r="AN1960" s="78"/>
      <c r="AO1960" s="78"/>
      <c r="AP1960" s="78"/>
      <c r="AQ1960" s="78"/>
      <c r="AR1960" s="78"/>
      <c r="AS1960" s="78"/>
      <c r="AT1960" s="78"/>
      <c r="AU1960" s="78"/>
      <c r="AV1960" s="78"/>
      <c r="AW1960" s="78"/>
      <c r="AX1960" s="78"/>
    </row>
    <row r="1961" spans="40:50" ht="12">
      <c r="AN1961" s="78"/>
      <c r="AO1961" s="78"/>
      <c r="AP1961" s="78"/>
      <c r="AQ1961" s="78"/>
      <c r="AR1961" s="78"/>
      <c r="AS1961" s="78"/>
      <c r="AT1961" s="78"/>
      <c r="AU1961" s="78"/>
      <c r="AV1961" s="78"/>
      <c r="AW1961" s="78"/>
      <c r="AX1961" s="78"/>
    </row>
    <row r="1962" spans="40:50" ht="12">
      <c r="AN1962" s="78"/>
      <c r="AO1962" s="78"/>
      <c r="AP1962" s="78"/>
      <c r="AQ1962" s="78"/>
      <c r="AR1962" s="78"/>
      <c r="AS1962" s="78"/>
      <c r="AT1962" s="78"/>
      <c r="AU1962" s="78"/>
      <c r="AV1962" s="78"/>
      <c r="AW1962" s="78"/>
      <c r="AX1962" s="78"/>
    </row>
    <row r="1963" spans="40:50" ht="12">
      <c r="AN1963" s="78"/>
      <c r="AO1963" s="78"/>
      <c r="AP1963" s="78"/>
      <c r="AQ1963" s="78"/>
      <c r="AR1963" s="78"/>
      <c r="AS1963" s="78"/>
      <c r="AT1963" s="78"/>
      <c r="AU1963" s="78"/>
      <c r="AV1963" s="78"/>
      <c r="AW1963" s="78"/>
      <c r="AX1963" s="78"/>
    </row>
    <row r="1964" spans="40:50" ht="12">
      <c r="AN1964" s="78"/>
      <c r="AO1964" s="78"/>
      <c r="AP1964" s="78"/>
      <c r="AQ1964" s="78"/>
      <c r="AR1964" s="78"/>
      <c r="AS1964" s="78"/>
      <c r="AT1964" s="78"/>
      <c r="AU1964" s="78"/>
      <c r="AV1964" s="78"/>
      <c r="AW1964" s="78"/>
      <c r="AX1964" s="78"/>
    </row>
    <row r="1965" spans="40:50" ht="12">
      <c r="AN1965" s="78"/>
      <c r="AO1965" s="78"/>
      <c r="AP1965" s="78"/>
      <c r="AQ1965" s="78"/>
      <c r="AR1965" s="78"/>
      <c r="AS1965" s="78"/>
      <c r="AT1965" s="78"/>
      <c r="AU1965" s="78"/>
      <c r="AV1965" s="78"/>
      <c r="AW1965" s="78"/>
      <c r="AX1965" s="78"/>
    </row>
    <row r="1966" spans="40:50" ht="12">
      <c r="AN1966" s="78"/>
      <c r="AO1966" s="78"/>
      <c r="AP1966" s="78"/>
      <c r="AQ1966" s="78"/>
      <c r="AR1966" s="78"/>
      <c r="AS1966" s="78"/>
      <c r="AT1966" s="78"/>
      <c r="AU1966" s="78"/>
      <c r="AV1966" s="78"/>
      <c r="AW1966" s="78"/>
      <c r="AX1966" s="78"/>
    </row>
    <row r="1967" spans="40:50" ht="12">
      <c r="AN1967" s="78"/>
      <c r="AO1967" s="78"/>
      <c r="AP1967" s="78"/>
      <c r="AQ1967" s="78"/>
      <c r="AR1967" s="78"/>
      <c r="AS1967" s="78"/>
      <c r="AT1967" s="78"/>
      <c r="AU1967" s="78"/>
      <c r="AV1967" s="78"/>
      <c r="AW1967" s="78"/>
      <c r="AX1967" s="78"/>
    </row>
    <row r="1968" spans="40:50" ht="12">
      <c r="AN1968" s="78"/>
      <c r="AO1968" s="78"/>
      <c r="AP1968" s="78"/>
      <c r="AQ1968" s="78"/>
      <c r="AR1968" s="78"/>
      <c r="AS1968" s="78"/>
      <c r="AT1968" s="78"/>
      <c r="AU1968" s="78"/>
      <c r="AV1968" s="78"/>
      <c r="AW1968" s="78"/>
      <c r="AX1968" s="78"/>
    </row>
    <row r="1969" spans="40:50" ht="12">
      <c r="AN1969" s="78"/>
      <c r="AO1969" s="78"/>
      <c r="AP1969" s="78"/>
      <c r="AQ1969" s="78"/>
      <c r="AR1969" s="78"/>
      <c r="AS1969" s="78"/>
      <c r="AT1969" s="78"/>
      <c r="AU1969" s="78"/>
      <c r="AV1969" s="78"/>
      <c r="AW1969" s="78"/>
      <c r="AX1969" s="78"/>
    </row>
    <row r="1970" spans="40:50" ht="12">
      <c r="AN1970" s="78"/>
      <c r="AO1970" s="78"/>
      <c r="AP1970" s="78"/>
      <c r="AQ1970" s="78"/>
      <c r="AR1970" s="78"/>
      <c r="AS1970" s="78"/>
      <c r="AT1970" s="78"/>
      <c r="AU1970" s="78"/>
      <c r="AV1970" s="78"/>
      <c r="AW1970" s="78"/>
      <c r="AX1970" s="78"/>
    </row>
    <row r="1971" spans="40:50" ht="12">
      <c r="AN1971" s="78"/>
      <c r="AO1971" s="78"/>
      <c r="AP1971" s="78"/>
      <c r="AQ1971" s="78"/>
      <c r="AR1971" s="78"/>
      <c r="AS1971" s="78"/>
      <c r="AT1971" s="78"/>
      <c r="AU1971" s="78"/>
      <c r="AV1971" s="78"/>
      <c r="AW1971" s="78"/>
      <c r="AX1971" s="78"/>
    </row>
    <row r="1972" spans="40:50" ht="12">
      <c r="AN1972" s="78"/>
      <c r="AO1972" s="78"/>
      <c r="AP1972" s="78"/>
      <c r="AQ1972" s="78"/>
      <c r="AR1972" s="78"/>
      <c r="AS1972" s="78"/>
      <c r="AT1972" s="78"/>
      <c r="AU1972" s="78"/>
      <c r="AV1972" s="78"/>
      <c r="AW1972" s="78"/>
      <c r="AX1972" s="78"/>
    </row>
    <row r="1973" spans="40:50" ht="12">
      <c r="AN1973" s="78"/>
      <c r="AO1973" s="78"/>
      <c r="AP1973" s="78"/>
      <c r="AQ1973" s="78"/>
      <c r="AR1973" s="78"/>
      <c r="AS1973" s="78"/>
      <c r="AT1973" s="78"/>
      <c r="AU1973" s="78"/>
      <c r="AV1973" s="78"/>
      <c r="AW1973" s="78"/>
      <c r="AX1973" s="78"/>
    </row>
    <row r="1974" spans="40:50" ht="12">
      <c r="AN1974" s="78"/>
      <c r="AO1974" s="78"/>
      <c r="AP1974" s="78"/>
      <c r="AQ1974" s="78"/>
      <c r="AR1974" s="78"/>
      <c r="AS1974" s="78"/>
      <c r="AT1974" s="78"/>
      <c r="AU1974" s="78"/>
      <c r="AV1974" s="78"/>
      <c r="AW1974" s="78"/>
      <c r="AX1974" s="78"/>
    </row>
    <row r="1975" spans="40:50" ht="12">
      <c r="AN1975" s="78"/>
      <c r="AO1975" s="78"/>
      <c r="AP1975" s="78"/>
      <c r="AQ1975" s="78"/>
      <c r="AR1975" s="78"/>
      <c r="AS1975" s="78"/>
      <c r="AT1975" s="78"/>
      <c r="AU1975" s="78"/>
      <c r="AV1975" s="78"/>
      <c r="AW1975" s="78"/>
      <c r="AX1975" s="78"/>
    </row>
    <row r="1976" spans="40:50" ht="12">
      <c r="AN1976" s="78"/>
      <c r="AO1976" s="78"/>
      <c r="AP1976" s="78"/>
      <c r="AQ1976" s="78"/>
      <c r="AR1976" s="78"/>
      <c r="AS1976" s="78"/>
      <c r="AT1976" s="78"/>
      <c r="AU1976" s="78"/>
      <c r="AV1976" s="78"/>
      <c r="AW1976" s="78"/>
      <c r="AX1976" s="78"/>
    </row>
    <row r="1977" spans="40:50" ht="12">
      <c r="AN1977" s="78"/>
      <c r="AO1977" s="78"/>
      <c r="AP1977" s="78"/>
      <c r="AQ1977" s="78"/>
      <c r="AR1977" s="78"/>
      <c r="AS1977" s="78"/>
      <c r="AT1977" s="78"/>
      <c r="AU1977" s="78"/>
      <c r="AV1977" s="78"/>
      <c r="AW1977" s="78"/>
      <c r="AX1977" s="78"/>
    </row>
    <row r="1978" spans="40:50" ht="12">
      <c r="AN1978" s="78"/>
      <c r="AO1978" s="78"/>
      <c r="AP1978" s="78"/>
      <c r="AQ1978" s="78"/>
      <c r="AR1978" s="78"/>
      <c r="AS1978" s="78"/>
      <c r="AT1978" s="78"/>
      <c r="AU1978" s="78"/>
      <c r="AV1978" s="78"/>
      <c r="AW1978" s="78"/>
      <c r="AX1978" s="78"/>
    </row>
    <row r="1979" spans="40:50" ht="12">
      <c r="AN1979" s="78"/>
      <c r="AO1979" s="78"/>
      <c r="AP1979" s="78"/>
      <c r="AQ1979" s="78"/>
      <c r="AR1979" s="78"/>
      <c r="AS1979" s="78"/>
      <c r="AT1979" s="78"/>
      <c r="AU1979" s="78"/>
      <c r="AV1979" s="78"/>
      <c r="AW1979" s="78"/>
      <c r="AX1979" s="78"/>
    </row>
    <row r="1980" spans="40:50" ht="12">
      <c r="AN1980" s="78"/>
      <c r="AO1980" s="78"/>
      <c r="AP1980" s="78"/>
      <c r="AQ1980" s="78"/>
      <c r="AR1980" s="78"/>
      <c r="AS1980" s="78"/>
      <c r="AT1980" s="78"/>
      <c r="AU1980" s="78"/>
      <c r="AV1980" s="78"/>
      <c r="AW1980" s="78"/>
      <c r="AX1980" s="78"/>
    </row>
    <row r="1981" spans="40:50" ht="12">
      <c r="AN1981" s="78"/>
      <c r="AO1981" s="78"/>
      <c r="AP1981" s="78"/>
      <c r="AQ1981" s="78"/>
      <c r="AR1981" s="78"/>
      <c r="AS1981" s="78"/>
      <c r="AT1981" s="78"/>
      <c r="AU1981" s="78"/>
      <c r="AV1981" s="78"/>
      <c r="AW1981" s="78"/>
      <c r="AX1981" s="78"/>
    </row>
    <row r="1982" spans="40:50" ht="12">
      <c r="AN1982" s="78"/>
      <c r="AO1982" s="78"/>
      <c r="AP1982" s="78"/>
      <c r="AQ1982" s="78"/>
      <c r="AR1982" s="78"/>
      <c r="AS1982" s="78"/>
      <c r="AT1982" s="78"/>
      <c r="AU1982" s="78"/>
      <c r="AV1982" s="78"/>
      <c r="AW1982" s="78"/>
      <c r="AX1982" s="78"/>
    </row>
    <row r="1983" spans="40:50" ht="12">
      <c r="AN1983" s="78"/>
      <c r="AO1983" s="78"/>
      <c r="AP1983" s="78"/>
      <c r="AQ1983" s="78"/>
      <c r="AR1983" s="78"/>
      <c r="AS1983" s="78"/>
      <c r="AT1983" s="78"/>
      <c r="AU1983" s="78"/>
      <c r="AV1983" s="78"/>
      <c r="AW1983" s="78"/>
      <c r="AX1983" s="78"/>
    </row>
    <row r="1984" spans="40:50" ht="12">
      <c r="AN1984" s="78"/>
      <c r="AO1984" s="78"/>
      <c r="AP1984" s="78"/>
      <c r="AQ1984" s="78"/>
      <c r="AR1984" s="78"/>
      <c r="AS1984" s="78"/>
      <c r="AT1984" s="78"/>
      <c r="AU1984" s="78"/>
      <c r="AV1984" s="78"/>
      <c r="AW1984" s="78"/>
      <c r="AX1984" s="78"/>
    </row>
    <row r="1985" spans="40:50" ht="12">
      <c r="AN1985" s="78"/>
      <c r="AO1985" s="78"/>
      <c r="AP1985" s="78"/>
      <c r="AQ1985" s="78"/>
      <c r="AR1985" s="78"/>
      <c r="AS1985" s="78"/>
      <c r="AT1985" s="78"/>
      <c r="AU1985" s="78"/>
      <c r="AV1985" s="78"/>
      <c r="AW1985" s="78"/>
      <c r="AX1985" s="78"/>
    </row>
    <row r="1986" spans="40:50" ht="12">
      <c r="AN1986" s="78"/>
      <c r="AO1986" s="78"/>
      <c r="AP1986" s="78"/>
      <c r="AQ1986" s="78"/>
      <c r="AR1986" s="78"/>
      <c r="AS1986" s="78"/>
      <c r="AT1986" s="78"/>
      <c r="AU1986" s="78"/>
      <c r="AV1986" s="78"/>
      <c r="AW1986" s="78"/>
      <c r="AX1986" s="78"/>
    </row>
    <row r="1987" spans="40:50" ht="12">
      <c r="AN1987" s="78"/>
      <c r="AO1987" s="78"/>
      <c r="AP1987" s="78"/>
      <c r="AQ1987" s="78"/>
      <c r="AR1987" s="78"/>
      <c r="AS1987" s="78"/>
      <c r="AT1987" s="78"/>
      <c r="AU1987" s="78"/>
      <c r="AV1987" s="78"/>
      <c r="AW1987" s="78"/>
      <c r="AX1987" s="78"/>
    </row>
    <row r="1988" spans="40:50" ht="12">
      <c r="AN1988" s="78"/>
      <c r="AO1988" s="78"/>
      <c r="AP1988" s="78"/>
      <c r="AQ1988" s="78"/>
      <c r="AR1988" s="78"/>
      <c r="AS1988" s="78"/>
      <c r="AT1988" s="78"/>
      <c r="AU1988" s="78"/>
      <c r="AV1988" s="78"/>
      <c r="AW1988" s="78"/>
      <c r="AX1988" s="78"/>
    </row>
    <row r="1989" spans="40:50" ht="12">
      <c r="AN1989" s="78"/>
      <c r="AO1989" s="78"/>
      <c r="AP1989" s="78"/>
      <c r="AQ1989" s="78"/>
      <c r="AR1989" s="78"/>
      <c r="AS1989" s="78"/>
      <c r="AT1989" s="78"/>
      <c r="AU1989" s="78"/>
      <c r="AV1989" s="78"/>
      <c r="AW1989" s="78"/>
      <c r="AX1989" s="78"/>
    </row>
    <row r="1990" spans="40:50" ht="12">
      <c r="AN1990" s="78"/>
      <c r="AO1990" s="78"/>
      <c r="AP1990" s="78"/>
      <c r="AQ1990" s="78"/>
      <c r="AR1990" s="78"/>
      <c r="AS1990" s="78"/>
      <c r="AT1990" s="78"/>
      <c r="AU1990" s="78"/>
      <c r="AV1990" s="78"/>
      <c r="AW1990" s="78"/>
      <c r="AX1990" s="78"/>
    </row>
    <row r="1991" spans="40:50" ht="12">
      <c r="AN1991" s="78"/>
      <c r="AO1991" s="78"/>
      <c r="AP1991" s="78"/>
      <c r="AQ1991" s="78"/>
      <c r="AR1991" s="78"/>
      <c r="AS1991" s="78"/>
      <c r="AT1991" s="78"/>
      <c r="AU1991" s="78"/>
      <c r="AV1991" s="78"/>
      <c r="AW1991" s="78"/>
      <c r="AX1991" s="78"/>
    </row>
    <row r="1992" spans="40:50" ht="12">
      <c r="AN1992" s="78"/>
      <c r="AO1992" s="78"/>
      <c r="AP1992" s="78"/>
      <c r="AQ1992" s="78"/>
      <c r="AR1992" s="78"/>
      <c r="AS1992" s="78"/>
      <c r="AT1992" s="78"/>
      <c r="AU1992" s="78"/>
      <c r="AV1992" s="78"/>
      <c r="AW1992" s="78"/>
      <c r="AX1992" s="78"/>
    </row>
    <row r="1993" spans="40:50" ht="12">
      <c r="AN1993" s="78"/>
      <c r="AO1993" s="78"/>
      <c r="AP1993" s="78"/>
      <c r="AQ1993" s="78"/>
      <c r="AR1993" s="78"/>
      <c r="AS1993" s="78"/>
      <c r="AT1993" s="78"/>
      <c r="AU1993" s="78"/>
      <c r="AV1993" s="78"/>
      <c r="AW1993" s="78"/>
      <c r="AX1993" s="78"/>
    </row>
    <row r="1994" spans="40:50" ht="12">
      <c r="AN1994" s="78"/>
      <c r="AO1994" s="78"/>
      <c r="AP1994" s="78"/>
      <c r="AQ1994" s="78"/>
      <c r="AR1994" s="78"/>
      <c r="AS1994" s="78"/>
      <c r="AT1994" s="78"/>
      <c r="AU1994" s="78"/>
      <c r="AV1994" s="78"/>
      <c r="AW1994" s="78"/>
      <c r="AX1994" s="78"/>
    </row>
    <row r="1995" spans="40:50" ht="12">
      <c r="AN1995" s="78"/>
      <c r="AO1995" s="78"/>
      <c r="AP1995" s="78"/>
      <c r="AQ1995" s="78"/>
      <c r="AR1995" s="78"/>
      <c r="AS1995" s="78"/>
      <c r="AT1995" s="78"/>
      <c r="AU1995" s="78"/>
      <c r="AV1995" s="78"/>
      <c r="AW1995" s="78"/>
      <c r="AX1995" s="78"/>
    </row>
    <row r="1996" spans="40:50" ht="12">
      <c r="AN1996" s="78"/>
      <c r="AO1996" s="78"/>
      <c r="AP1996" s="78"/>
      <c r="AQ1996" s="78"/>
      <c r="AR1996" s="78"/>
      <c r="AS1996" s="78"/>
      <c r="AT1996" s="78"/>
      <c r="AU1996" s="78"/>
      <c r="AV1996" s="78"/>
      <c r="AW1996" s="78"/>
      <c r="AX1996" s="78"/>
    </row>
    <row r="1997" spans="40:50" ht="12">
      <c r="AN1997" s="78"/>
      <c r="AO1997" s="78"/>
      <c r="AP1997" s="78"/>
      <c r="AQ1997" s="78"/>
      <c r="AR1997" s="78"/>
      <c r="AS1997" s="78"/>
      <c r="AT1997" s="78"/>
      <c r="AU1997" s="78"/>
      <c r="AV1997" s="78"/>
      <c r="AW1997" s="78"/>
      <c r="AX1997" s="78"/>
    </row>
    <row r="1998" spans="40:50" ht="12">
      <c r="AN1998" s="78"/>
      <c r="AO1998" s="78"/>
      <c r="AP1998" s="78"/>
      <c r="AQ1998" s="78"/>
      <c r="AR1998" s="78"/>
      <c r="AS1998" s="78"/>
      <c r="AT1998" s="78"/>
      <c r="AU1998" s="78"/>
      <c r="AV1998" s="78"/>
      <c r="AW1998" s="78"/>
      <c r="AX1998" s="78"/>
    </row>
    <row r="1999" spans="40:50" ht="12">
      <c r="AN1999" s="78"/>
      <c r="AO1999" s="78"/>
      <c r="AP1999" s="78"/>
      <c r="AQ1999" s="78"/>
      <c r="AR1999" s="78"/>
      <c r="AS1999" s="78"/>
      <c r="AT1999" s="78"/>
      <c r="AU1999" s="78"/>
      <c r="AV1999" s="78"/>
      <c r="AW1999" s="78"/>
      <c r="AX1999" s="78"/>
    </row>
    <row r="2000" spans="40:50" ht="12">
      <c r="AN2000" s="78"/>
      <c r="AO2000" s="78"/>
      <c r="AP2000" s="78"/>
      <c r="AQ2000" s="78"/>
      <c r="AR2000" s="78"/>
      <c r="AS2000" s="78"/>
      <c r="AT2000" s="78"/>
      <c r="AU2000" s="78"/>
      <c r="AV2000" s="78"/>
      <c r="AW2000" s="78"/>
      <c r="AX2000" s="78"/>
    </row>
    <row r="2001" spans="40:50" ht="12">
      <c r="AN2001" s="78"/>
      <c r="AO2001" s="78"/>
      <c r="AP2001" s="78"/>
      <c r="AQ2001" s="78"/>
      <c r="AR2001" s="78"/>
      <c r="AS2001" s="78"/>
      <c r="AT2001" s="78"/>
      <c r="AU2001" s="78"/>
      <c r="AV2001" s="78"/>
      <c r="AW2001" s="78"/>
      <c r="AX2001" s="78"/>
    </row>
    <row r="2002" spans="40:50" ht="12">
      <c r="AN2002" s="78"/>
      <c r="AO2002" s="78"/>
      <c r="AP2002" s="78"/>
      <c r="AQ2002" s="78"/>
      <c r="AR2002" s="78"/>
      <c r="AS2002" s="78"/>
      <c r="AT2002" s="78"/>
      <c r="AU2002" s="78"/>
      <c r="AV2002" s="78"/>
      <c r="AW2002" s="78"/>
      <c r="AX2002" s="78"/>
    </row>
    <row r="2003" spans="40:50" ht="12">
      <c r="AN2003" s="78"/>
      <c r="AO2003" s="78"/>
      <c r="AP2003" s="78"/>
      <c r="AQ2003" s="78"/>
      <c r="AR2003" s="78"/>
      <c r="AS2003" s="78"/>
      <c r="AT2003" s="78"/>
      <c r="AU2003" s="78"/>
      <c r="AV2003" s="78"/>
      <c r="AW2003" s="78"/>
      <c r="AX2003" s="78"/>
    </row>
    <row r="2004" spans="40:50" ht="12">
      <c r="AN2004" s="78"/>
      <c r="AO2004" s="78"/>
      <c r="AP2004" s="78"/>
      <c r="AQ2004" s="78"/>
      <c r="AR2004" s="78"/>
      <c r="AS2004" s="78"/>
      <c r="AT2004" s="78"/>
      <c r="AU2004" s="78"/>
      <c r="AV2004" s="78"/>
      <c r="AW2004" s="78"/>
      <c r="AX2004" s="78"/>
    </row>
    <row r="2005" spans="40:50" ht="12">
      <c r="AN2005" s="78"/>
      <c r="AO2005" s="78"/>
      <c r="AP2005" s="78"/>
      <c r="AQ2005" s="78"/>
      <c r="AR2005" s="78"/>
      <c r="AS2005" s="78"/>
      <c r="AT2005" s="78"/>
      <c r="AU2005" s="78"/>
      <c r="AV2005" s="78"/>
      <c r="AW2005" s="78"/>
      <c r="AX2005" s="78"/>
    </row>
    <row r="2006" spans="40:50" ht="12">
      <c r="AN2006" s="78"/>
      <c r="AO2006" s="78"/>
      <c r="AP2006" s="78"/>
      <c r="AQ2006" s="78"/>
      <c r="AR2006" s="78"/>
      <c r="AS2006" s="78"/>
      <c r="AT2006" s="78"/>
      <c r="AU2006" s="78"/>
      <c r="AV2006" s="78"/>
      <c r="AW2006" s="78"/>
      <c r="AX2006" s="78"/>
    </row>
    <row r="2007" spans="40:50" ht="12">
      <c r="AN2007" s="78"/>
      <c r="AO2007" s="78"/>
      <c r="AP2007" s="78"/>
      <c r="AQ2007" s="78"/>
      <c r="AR2007" s="78"/>
      <c r="AS2007" s="78"/>
      <c r="AT2007" s="78"/>
      <c r="AU2007" s="78"/>
      <c r="AV2007" s="78"/>
      <c r="AW2007" s="78"/>
      <c r="AX2007" s="78"/>
    </row>
    <row r="2008" spans="40:50" ht="12">
      <c r="AN2008" s="78"/>
      <c r="AO2008" s="78"/>
      <c r="AP2008" s="78"/>
      <c r="AQ2008" s="78"/>
      <c r="AR2008" s="78"/>
      <c r="AS2008" s="78"/>
      <c r="AT2008" s="78"/>
      <c r="AU2008" s="78"/>
      <c r="AV2008" s="78"/>
      <c r="AW2008" s="78"/>
      <c r="AX2008" s="78"/>
    </row>
    <row r="2009" spans="40:50" ht="12">
      <c r="AN2009" s="78"/>
      <c r="AO2009" s="78"/>
      <c r="AP2009" s="78"/>
      <c r="AQ2009" s="78"/>
      <c r="AR2009" s="78"/>
      <c r="AS2009" s="78"/>
      <c r="AT2009" s="78"/>
      <c r="AU2009" s="78"/>
      <c r="AV2009" s="78"/>
      <c r="AW2009" s="78"/>
      <c r="AX2009" s="78"/>
    </row>
    <row r="2010" spans="40:50" ht="12">
      <c r="AN2010" s="78"/>
      <c r="AO2010" s="78"/>
      <c r="AP2010" s="78"/>
      <c r="AQ2010" s="78"/>
      <c r="AR2010" s="78"/>
      <c r="AS2010" s="78"/>
      <c r="AT2010" s="78"/>
      <c r="AU2010" s="78"/>
      <c r="AV2010" s="78"/>
      <c r="AW2010" s="78"/>
      <c r="AX2010" s="78"/>
    </row>
    <row r="2011" spans="40:50" ht="12">
      <c r="AN2011" s="78"/>
      <c r="AO2011" s="78"/>
      <c r="AP2011" s="78"/>
      <c r="AQ2011" s="78"/>
      <c r="AR2011" s="78"/>
      <c r="AS2011" s="78"/>
      <c r="AT2011" s="78"/>
      <c r="AU2011" s="78"/>
      <c r="AV2011" s="78"/>
      <c r="AW2011" s="78"/>
      <c r="AX2011" s="78"/>
    </row>
    <row r="2012" spans="40:50" ht="12">
      <c r="AN2012" s="78"/>
      <c r="AO2012" s="78"/>
      <c r="AP2012" s="78"/>
      <c r="AQ2012" s="78"/>
      <c r="AR2012" s="78"/>
      <c r="AS2012" s="78"/>
      <c r="AT2012" s="78"/>
      <c r="AU2012" s="78"/>
      <c r="AV2012" s="78"/>
      <c r="AW2012" s="78"/>
      <c r="AX2012" s="78"/>
    </row>
    <row r="2013" spans="40:50" ht="12">
      <c r="AN2013" s="78"/>
      <c r="AO2013" s="78"/>
      <c r="AP2013" s="78"/>
      <c r="AQ2013" s="78"/>
      <c r="AR2013" s="78"/>
      <c r="AS2013" s="78"/>
      <c r="AT2013" s="78"/>
      <c r="AU2013" s="78"/>
      <c r="AV2013" s="78"/>
      <c r="AW2013" s="78"/>
      <c r="AX2013" s="78"/>
    </row>
    <row r="2014" spans="40:50" ht="12">
      <c r="AN2014" s="78"/>
      <c r="AO2014" s="78"/>
      <c r="AP2014" s="78"/>
      <c r="AQ2014" s="78"/>
      <c r="AR2014" s="78"/>
      <c r="AS2014" s="78"/>
      <c r="AT2014" s="78"/>
      <c r="AU2014" s="78"/>
      <c r="AV2014" s="78"/>
      <c r="AW2014" s="78"/>
      <c r="AX2014" s="78"/>
    </row>
    <row r="2015" spans="40:50" ht="12">
      <c r="AN2015" s="78"/>
      <c r="AO2015" s="78"/>
      <c r="AP2015" s="78"/>
      <c r="AQ2015" s="78"/>
      <c r="AR2015" s="78"/>
      <c r="AS2015" s="78"/>
      <c r="AT2015" s="78"/>
      <c r="AU2015" s="78"/>
      <c r="AV2015" s="78"/>
      <c r="AW2015" s="78"/>
      <c r="AX2015" s="78"/>
    </row>
    <row r="2016" spans="40:50" ht="12">
      <c r="AN2016" s="78"/>
      <c r="AO2016" s="78"/>
      <c r="AP2016" s="78"/>
      <c r="AQ2016" s="78"/>
      <c r="AR2016" s="78"/>
      <c r="AS2016" s="78"/>
      <c r="AT2016" s="78"/>
      <c r="AU2016" s="78"/>
      <c r="AV2016" s="78"/>
      <c r="AW2016" s="78"/>
      <c r="AX2016" s="78"/>
    </row>
    <row r="2017" spans="40:50" ht="12">
      <c r="AN2017" s="78"/>
      <c r="AO2017" s="78"/>
      <c r="AP2017" s="78"/>
      <c r="AQ2017" s="78"/>
      <c r="AR2017" s="78"/>
      <c r="AS2017" s="78"/>
      <c r="AT2017" s="78"/>
      <c r="AU2017" s="78"/>
      <c r="AV2017" s="78"/>
      <c r="AW2017" s="78"/>
      <c r="AX2017" s="78"/>
    </row>
    <row r="2018" spans="40:50" ht="12">
      <c r="AN2018" s="78"/>
      <c r="AO2018" s="78"/>
      <c r="AP2018" s="78"/>
      <c r="AQ2018" s="78"/>
      <c r="AR2018" s="78"/>
      <c r="AS2018" s="78"/>
      <c r="AT2018" s="78"/>
      <c r="AU2018" s="78"/>
      <c r="AV2018" s="78"/>
      <c r="AW2018" s="78"/>
      <c r="AX2018" s="78"/>
    </row>
    <row r="2019" spans="40:50" ht="12">
      <c r="AN2019" s="78"/>
      <c r="AO2019" s="78"/>
      <c r="AP2019" s="78"/>
      <c r="AQ2019" s="78"/>
      <c r="AR2019" s="78"/>
      <c r="AS2019" s="78"/>
      <c r="AT2019" s="78"/>
      <c r="AU2019" s="78"/>
      <c r="AV2019" s="78"/>
      <c r="AW2019" s="78"/>
      <c r="AX2019" s="78"/>
    </row>
    <row r="2020" spans="40:50" ht="12">
      <c r="AN2020" s="78"/>
      <c r="AO2020" s="78"/>
      <c r="AP2020" s="78"/>
      <c r="AQ2020" s="78"/>
      <c r="AR2020" s="78"/>
      <c r="AS2020" s="78"/>
      <c r="AT2020" s="78"/>
      <c r="AU2020" s="78"/>
      <c r="AV2020" s="78"/>
      <c r="AW2020" s="78"/>
      <c r="AX2020" s="78"/>
    </row>
    <row r="2021" spans="40:50" ht="12">
      <c r="AN2021" s="78"/>
      <c r="AO2021" s="78"/>
      <c r="AP2021" s="78"/>
      <c r="AQ2021" s="78"/>
      <c r="AR2021" s="78"/>
      <c r="AS2021" s="78"/>
      <c r="AT2021" s="78"/>
      <c r="AU2021" s="78"/>
      <c r="AV2021" s="78"/>
      <c r="AW2021" s="78"/>
      <c r="AX2021" s="78"/>
    </row>
    <row r="2022" spans="40:50" ht="12">
      <c r="AN2022" s="78"/>
      <c r="AO2022" s="78"/>
      <c r="AP2022" s="78"/>
      <c r="AQ2022" s="78"/>
      <c r="AR2022" s="78"/>
      <c r="AS2022" s="78"/>
      <c r="AT2022" s="78"/>
      <c r="AU2022" s="78"/>
      <c r="AV2022" s="78"/>
      <c r="AW2022" s="78"/>
      <c r="AX2022" s="78"/>
    </row>
    <row r="2023" spans="40:50" ht="12">
      <c r="AN2023" s="78"/>
      <c r="AO2023" s="78"/>
      <c r="AP2023" s="78"/>
      <c r="AQ2023" s="78"/>
      <c r="AR2023" s="78"/>
      <c r="AS2023" s="78"/>
      <c r="AT2023" s="78"/>
      <c r="AU2023" s="78"/>
      <c r="AV2023" s="78"/>
      <c r="AW2023" s="78"/>
      <c r="AX2023" s="78"/>
    </row>
    <row r="2024" spans="40:50" ht="12">
      <c r="AN2024" s="78"/>
      <c r="AO2024" s="78"/>
      <c r="AP2024" s="78"/>
      <c r="AQ2024" s="78"/>
      <c r="AR2024" s="78"/>
      <c r="AS2024" s="78"/>
      <c r="AT2024" s="78"/>
      <c r="AU2024" s="78"/>
      <c r="AV2024" s="78"/>
      <c r="AW2024" s="78"/>
      <c r="AX2024" s="78"/>
    </row>
    <row r="2025" spans="40:50" ht="12">
      <c r="AN2025" s="78"/>
      <c r="AO2025" s="78"/>
      <c r="AP2025" s="78"/>
      <c r="AQ2025" s="78"/>
      <c r="AR2025" s="78"/>
      <c r="AS2025" s="78"/>
      <c r="AT2025" s="78"/>
      <c r="AU2025" s="78"/>
      <c r="AV2025" s="78"/>
      <c r="AW2025" s="78"/>
      <c r="AX2025" s="78"/>
    </row>
    <row r="2026" spans="40:50" ht="12">
      <c r="AN2026" s="78"/>
      <c r="AO2026" s="78"/>
      <c r="AP2026" s="78"/>
      <c r="AQ2026" s="78"/>
      <c r="AR2026" s="78"/>
      <c r="AS2026" s="78"/>
      <c r="AT2026" s="78"/>
      <c r="AU2026" s="78"/>
      <c r="AV2026" s="78"/>
      <c r="AW2026" s="78"/>
      <c r="AX2026" s="78"/>
    </row>
    <row r="2027" spans="40:50" ht="12">
      <c r="AN2027" s="78"/>
      <c r="AO2027" s="78"/>
      <c r="AP2027" s="78"/>
      <c r="AQ2027" s="78"/>
      <c r="AR2027" s="78"/>
      <c r="AS2027" s="78"/>
      <c r="AT2027" s="78"/>
      <c r="AU2027" s="78"/>
      <c r="AV2027" s="78"/>
      <c r="AW2027" s="78"/>
      <c r="AX2027" s="78"/>
    </row>
    <row r="2028" spans="40:50" ht="12">
      <c r="AN2028" s="78"/>
      <c r="AO2028" s="78"/>
      <c r="AP2028" s="78"/>
      <c r="AQ2028" s="78"/>
      <c r="AR2028" s="78"/>
      <c r="AS2028" s="78"/>
      <c r="AT2028" s="78"/>
      <c r="AU2028" s="78"/>
      <c r="AV2028" s="78"/>
      <c r="AW2028" s="78"/>
      <c r="AX2028" s="78"/>
    </row>
    <row r="2029" spans="40:50" ht="12">
      <c r="AN2029" s="78"/>
      <c r="AO2029" s="78"/>
      <c r="AP2029" s="78"/>
      <c r="AQ2029" s="78"/>
      <c r="AR2029" s="78"/>
      <c r="AS2029" s="78"/>
      <c r="AT2029" s="78"/>
      <c r="AU2029" s="78"/>
      <c r="AV2029" s="78"/>
      <c r="AW2029" s="78"/>
      <c r="AX2029" s="78"/>
    </row>
    <row r="2030" spans="40:50" ht="12">
      <c r="AN2030" s="78"/>
      <c r="AO2030" s="78"/>
      <c r="AP2030" s="78"/>
      <c r="AQ2030" s="78"/>
      <c r="AR2030" s="78"/>
      <c r="AS2030" s="78"/>
      <c r="AT2030" s="78"/>
      <c r="AU2030" s="78"/>
      <c r="AV2030" s="78"/>
      <c r="AW2030" s="78"/>
      <c r="AX2030" s="78"/>
    </row>
    <row r="2031" spans="40:50" ht="12">
      <c r="AN2031" s="78"/>
      <c r="AO2031" s="78"/>
      <c r="AP2031" s="78"/>
      <c r="AQ2031" s="78"/>
      <c r="AR2031" s="78"/>
      <c r="AS2031" s="78"/>
      <c r="AT2031" s="78"/>
      <c r="AU2031" s="78"/>
      <c r="AV2031" s="78"/>
      <c r="AW2031" s="78"/>
      <c r="AX2031" s="78"/>
    </row>
    <row r="2032" spans="40:50" ht="12">
      <c r="AN2032" s="78"/>
      <c r="AO2032" s="78"/>
      <c r="AP2032" s="78"/>
      <c r="AQ2032" s="78"/>
      <c r="AR2032" s="78"/>
      <c r="AS2032" s="78"/>
      <c r="AT2032" s="78"/>
      <c r="AU2032" s="78"/>
      <c r="AV2032" s="78"/>
      <c r="AW2032" s="78"/>
      <c r="AX2032" s="78"/>
    </row>
    <row r="2033" spans="40:50" ht="12">
      <c r="AN2033" s="78"/>
      <c r="AO2033" s="78"/>
      <c r="AP2033" s="78"/>
      <c r="AQ2033" s="78"/>
      <c r="AR2033" s="78"/>
      <c r="AS2033" s="78"/>
      <c r="AT2033" s="78"/>
      <c r="AU2033" s="78"/>
      <c r="AV2033" s="78"/>
      <c r="AW2033" s="78"/>
      <c r="AX2033" s="78"/>
    </row>
    <row r="2034" spans="40:50" ht="12">
      <c r="AN2034" s="78"/>
      <c r="AO2034" s="78"/>
      <c r="AP2034" s="78"/>
      <c r="AQ2034" s="78"/>
      <c r="AR2034" s="78"/>
      <c r="AS2034" s="78"/>
      <c r="AT2034" s="78"/>
      <c r="AU2034" s="78"/>
      <c r="AV2034" s="78"/>
      <c r="AW2034" s="78"/>
      <c r="AX2034" s="78"/>
    </row>
    <row r="2035" spans="40:50" ht="12">
      <c r="AN2035" s="78"/>
      <c r="AO2035" s="78"/>
      <c r="AP2035" s="78"/>
      <c r="AQ2035" s="78"/>
      <c r="AR2035" s="78"/>
      <c r="AS2035" s="78"/>
      <c r="AT2035" s="78"/>
      <c r="AU2035" s="78"/>
      <c r="AV2035" s="78"/>
      <c r="AW2035" s="78"/>
      <c r="AX2035" s="78"/>
    </row>
    <row r="2036" spans="40:50" ht="12">
      <c r="AN2036" s="78"/>
      <c r="AO2036" s="78"/>
      <c r="AP2036" s="78"/>
      <c r="AQ2036" s="78"/>
      <c r="AR2036" s="78"/>
      <c r="AS2036" s="78"/>
      <c r="AT2036" s="78"/>
      <c r="AU2036" s="78"/>
      <c r="AV2036" s="78"/>
      <c r="AW2036" s="78"/>
      <c r="AX2036" s="78"/>
    </row>
    <row r="2037" spans="40:50" ht="12">
      <c r="AN2037" s="78"/>
      <c r="AO2037" s="78"/>
      <c r="AP2037" s="78"/>
      <c r="AQ2037" s="78"/>
      <c r="AR2037" s="78"/>
      <c r="AS2037" s="78"/>
      <c r="AT2037" s="78"/>
      <c r="AU2037" s="78"/>
      <c r="AV2037" s="78"/>
      <c r="AW2037" s="78"/>
      <c r="AX2037" s="78"/>
    </row>
    <row r="2038" spans="40:50" ht="12">
      <c r="AN2038" s="78"/>
      <c r="AO2038" s="78"/>
      <c r="AP2038" s="78"/>
      <c r="AQ2038" s="78"/>
      <c r="AR2038" s="78"/>
      <c r="AS2038" s="78"/>
      <c r="AT2038" s="78"/>
      <c r="AU2038" s="78"/>
      <c r="AV2038" s="78"/>
      <c r="AW2038" s="78"/>
      <c r="AX2038" s="78"/>
    </row>
    <row r="2039" spans="40:50" ht="12">
      <c r="AN2039" s="78"/>
      <c r="AO2039" s="78"/>
      <c r="AP2039" s="78"/>
      <c r="AQ2039" s="78"/>
      <c r="AR2039" s="78"/>
      <c r="AS2039" s="78"/>
      <c r="AT2039" s="78"/>
      <c r="AU2039" s="78"/>
      <c r="AV2039" s="78"/>
      <c r="AW2039" s="78"/>
      <c r="AX2039" s="78"/>
    </row>
    <row r="2040" spans="40:50" ht="12">
      <c r="AN2040" s="78"/>
      <c r="AO2040" s="78"/>
      <c r="AP2040" s="78"/>
      <c r="AQ2040" s="78"/>
      <c r="AR2040" s="78"/>
      <c r="AS2040" s="78"/>
      <c r="AT2040" s="78"/>
      <c r="AU2040" s="78"/>
      <c r="AV2040" s="78"/>
      <c r="AW2040" s="78"/>
      <c r="AX2040" s="78"/>
    </row>
    <row r="2041" spans="40:50" ht="12">
      <c r="AN2041" s="78"/>
      <c r="AO2041" s="78"/>
      <c r="AP2041" s="78"/>
      <c r="AQ2041" s="78"/>
      <c r="AR2041" s="78"/>
      <c r="AS2041" s="78"/>
      <c r="AT2041" s="78"/>
      <c r="AU2041" s="78"/>
      <c r="AV2041" s="78"/>
      <c r="AW2041" s="78"/>
      <c r="AX2041" s="78"/>
    </row>
    <row r="2042" spans="40:50" ht="12">
      <c r="AN2042" s="78"/>
      <c r="AO2042" s="78"/>
      <c r="AP2042" s="78"/>
      <c r="AQ2042" s="78"/>
      <c r="AR2042" s="78"/>
      <c r="AS2042" s="78"/>
      <c r="AT2042" s="78"/>
      <c r="AU2042" s="78"/>
      <c r="AV2042" s="78"/>
      <c r="AW2042" s="78"/>
      <c r="AX2042" s="78"/>
    </row>
    <row r="2043" spans="40:50" ht="12">
      <c r="AN2043" s="78"/>
      <c r="AO2043" s="78"/>
      <c r="AP2043" s="78"/>
      <c r="AQ2043" s="78"/>
      <c r="AR2043" s="78"/>
      <c r="AS2043" s="78"/>
      <c r="AT2043" s="78"/>
      <c r="AU2043" s="78"/>
      <c r="AV2043" s="78"/>
      <c r="AW2043" s="78"/>
      <c r="AX2043" s="78"/>
    </row>
    <row r="2044" spans="40:50" ht="12">
      <c r="AN2044" s="78"/>
      <c r="AO2044" s="78"/>
      <c r="AP2044" s="78"/>
      <c r="AQ2044" s="78"/>
      <c r="AR2044" s="78"/>
      <c r="AS2044" s="78"/>
      <c r="AT2044" s="78"/>
      <c r="AU2044" s="78"/>
      <c r="AV2044" s="78"/>
      <c r="AW2044" s="78"/>
      <c r="AX2044" s="78"/>
    </row>
    <row r="2045" spans="40:50" ht="12">
      <c r="AN2045" s="78"/>
      <c r="AO2045" s="78"/>
      <c r="AP2045" s="78"/>
      <c r="AQ2045" s="78"/>
      <c r="AR2045" s="78"/>
      <c r="AS2045" s="78"/>
      <c r="AT2045" s="78"/>
      <c r="AU2045" s="78"/>
      <c r="AV2045" s="78"/>
      <c r="AW2045" s="78"/>
      <c r="AX2045" s="78"/>
    </row>
    <row r="2046" spans="40:50" ht="12">
      <c r="AN2046" s="78"/>
      <c r="AO2046" s="78"/>
      <c r="AP2046" s="78"/>
      <c r="AQ2046" s="78"/>
      <c r="AR2046" s="78"/>
      <c r="AS2046" s="78"/>
      <c r="AT2046" s="78"/>
      <c r="AU2046" s="78"/>
      <c r="AV2046" s="78"/>
      <c r="AW2046" s="78"/>
      <c r="AX2046" s="78"/>
    </row>
    <row r="2047" spans="40:50" ht="12">
      <c r="AN2047" s="78"/>
      <c r="AO2047" s="78"/>
      <c r="AP2047" s="78"/>
      <c r="AQ2047" s="78"/>
      <c r="AR2047" s="78"/>
      <c r="AS2047" s="78"/>
      <c r="AT2047" s="78"/>
      <c r="AU2047" s="78"/>
      <c r="AV2047" s="78"/>
      <c r="AW2047" s="78"/>
      <c r="AX2047" s="78"/>
    </row>
    <row r="2048" spans="40:50" ht="12">
      <c r="AN2048" s="78"/>
      <c r="AO2048" s="78"/>
      <c r="AP2048" s="78"/>
      <c r="AQ2048" s="78"/>
      <c r="AR2048" s="78"/>
      <c r="AS2048" s="78"/>
      <c r="AT2048" s="78"/>
      <c r="AU2048" s="78"/>
      <c r="AV2048" s="78"/>
      <c r="AW2048" s="78"/>
      <c r="AX2048" s="78"/>
    </row>
    <row r="2049" spans="40:50" ht="12">
      <c r="AN2049" s="78"/>
      <c r="AO2049" s="78"/>
      <c r="AP2049" s="78"/>
      <c r="AQ2049" s="78"/>
      <c r="AR2049" s="78"/>
      <c r="AS2049" s="78"/>
      <c r="AT2049" s="78"/>
      <c r="AU2049" s="78"/>
      <c r="AV2049" s="78"/>
      <c r="AW2049" s="78"/>
      <c r="AX2049" s="78"/>
    </row>
    <row r="2050" spans="40:50" ht="12">
      <c r="AN2050" s="78"/>
      <c r="AO2050" s="78"/>
      <c r="AP2050" s="78"/>
      <c r="AQ2050" s="78"/>
      <c r="AR2050" s="78"/>
      <c r="AS2050" s="78"/>
      <c r="AT2050" s="78"/>
      <c r="AU2050" s="78"/>
      <c r="AV2050" s="78"/>
      <c r="AW2050" s="78"/>
      <c r="AX2050" s="78"/>
    </row>
    <row r="2051" spans="40:50" ht="12">
      <c r="AN2051" s="78"/>
      <c r="AO2051" s="78"/>
      <c r="AP2051" s="78"/>
      <c r="AQ2051" s="78"/>
      <c r="AR2051" s="78"/>
      <c r="AS2051" s="78"/>
      <c r="AT2051" s="78"/>
      <c r="AU2051" s="78"/>
      <c r="AV2051" s="78"/>
      <c r="AW2051" s="78"/>
      <c r="AX2051" s="78"/>
    </row>
    <row r="2052" spans="40:50" ht="12">
      <c r="AN2052" s="78"/>
      <c r="AO2052" s="78"/>
      <c r="AP2052" s="78"/>
      <c r="AQ2052" s="78"/>
      <c r="AR2052" s="78"/>
      <c r="AS2052" s="78"/>
      <c r="AT2052" s="78"/>
      <c r="AU2052" s="78"/>
      <c r="AV2052" s="78"/>
      <c r="AW2052" s="78"/>
      <c r="AX2052" s="78"/>
    </row>
    <row r="2053" spans="40:50" ht="12">
      <c r="AN2053" s="78"/>
      <c r="AO2053" s="78"/>
      <c r="AP2053" s="78"/>
      <c r="AQ2053" s="78"/>
      <c r="AR2053" s="78"/>
      <c r="AS2053" s="78"/>
      <c r="AT2053" s="78"/>
      <c r="AU2053" s="78"/>
      <c r="AV2053" s="78"/>
      <c r="AW2053" s="78"/>
      <c r="AX2053" s="78"/>
    </row>
    <row r="2054" spans="40:50" ht="12">
      <c r="AN2054" s="78"/>
      <c r="AO2054" s="78"/>
      <c r="AP2054" s="78"/>
      <c r="AQ2054" s="78"/>
      <c r="AR2054" s="78"/>
      <c r="AS2054" s="78"/>
      <c r="AT2054" s="78"/>
      <c r="AU2054" s="78"/>
      <c r="AV2054" s="78"/>
      <c r="AW2054" s="78"/>
      <c r="AX2054" s="78"/>
    </row>
    <row r="2055" spans="40:50" ht="12">
      <c r="AN2055" s="78"/>
      <c r="AO2055" s="78"/>
      <c r="AP2055" s="78"/>
      <c r="AQ2055" s="78"/>
      <c r="AR2055" s="78"/>
      <c r="AS2055" s="78"/>
      <c r="AT2055" s="78"/>
      <c r="AU2055" s="78"/>
      <c r="AV2055" s="78"/>
      <c r="AW2055" s="78"/>
      <c r="AX2055" s="78"/>
    </row>
    <row r="2056" spans="40:50" ht="12">
      <c r="AN2056" s="78"/>
      <c r="AO2056" s="78"/>
      <c r="AP2056" s="78"/>
      <c r="AQ2056" s="78"/>
      <c r="AR2056" s="78"/>
      <c r="AS2056" s="78"/>
      <c r="AT2056" s="78"/>
      <c r="AU2056" s="78"/>
      <c r="AV2056" s="78"/>
      <c r="AW2056" s="78"/>
      <c r="AX2056" s="78"/>
    </row>
    <row r="2057" spans="40:50" ht="12">
      <c r="AN2057" s="78"/>
      <c r="AO2057" s="78"/>
      <c r="AP2057" s="78"/>
      <c r="AQ2057" s="78"/>
      <c r="AR2057" s="78"/>
      <c r="AS2057" s="78"/>
      <c r="AT2057" s="78"/>
      <c r="AU2057" s="78"/>
      <c r="AV2057" s="78"/>
      <c r="AW2057" s="78"/>
      <c r="AX2057" s="78"/>
    </row>
    <row r="2058" spans="40:50" ht="12">
      <c r="AN2058" s="78"/>
      <c r="AO2058" s="78"/>
      <c r="AP2058" s="78"/>
      <c r="AQ2058" s="78"/>
      <c r="AR2058" s="78"/>
      <c r="AS2058" s="78"/>
      <c r="AT2058" s="78"/>
      <c r="AU2058" s="78"/>
      <c r="AV2058" s="78"/>
      <c r="AW2058" s="78"/>
      <c r="AX2058" s="78"/>
    </row>
    <row r="2059" spans="40:50" ht="12">
      <c r="AN2059" s="78"/>
      <c r="AO2059" s="78"/>
      <c r="AP2059" s="78"/>
      <c r="AQ2059" s="78"/>
      <c r="AR2059" s="78"/>
      <c r="AS2059" s="78"/>
      <c r="AT2059" s="78"/>
      <c r="AU2059" s="78"/>
      <c r="AV2059" s="78"/>
      <c r="AW2059" s="78"/>
      <c r="AX2059" s="78"/>
    </row>
    <row r="2060" spans="40:50" ht="12">
      <c r="AN2060" s="78"/>
      <c r="AO2060" s="78"/>
      <c r="AP2060" s="78"/>
      <c r="AQ2060" s="78"/>
      <c r="AR2060" s="78"/>
      <c r="AS2060" s="78"/>
      <c r="AT2060" s="78"/>
      <c r="AU2060" s="78"/>
      <c r="AV2060" s="78"/>
      <c r="AW2060" s="78"/>
      <c r="AX2060" s="78"/>
    </row>
    <row r="2061" spans="40:50" ht="12">
      <c r="AN2061" s="78"/>
      <c r="AO2061" s="78"/>
      <c r="AP2061" s="78"/>
      <c r="AQ2061" s="78"/>
      <c r="AR2061" s="78"/>
      <c r="AS2061" s="78"/>
      <c r="AT2061" s="78"/>
      <c r="AU2061" s="78"/>
      <c r="AV2061" s="78"/>
      <c r="AW2061" s="78"/>
      <c r="AX2061" s="78"/>
    </row>
    <row r="2062" spans="40:50" ht="12">
      <c r="AN2062" s="78"/>
      <c r="AO2062" s="78"/>
      <c r="AP2062" s="78"/>
      <c r="AQ2062" s="78"/>
      <c r="AR2062" s="78"/>
      <c r="AS2062" s="78"/>
      <c r="AT2062" s="78"/>
      <c r="AU2062" s="78"/>
      <c r="AV2062" s="78"/>
      <c r="AW2062" s="78"/>
      <c r="AX2062" s="78"/>
    </row>
    <row r="2063" spans="40:50" ht="12">
      <c r="AN2063" s="78"/>
      <c r="AO2063" s="78"/>
      <c r="AP2063" s="78"/>
      <c r="AQ2063" s="78"/>
      <c r="AR2063" s="78"/>
      <c r="AS2063" s="78"/>
      <c r="AT2063" s="78"/>
      <c r="AU2063" s="78"/>
      <c r="AV2063" s="78"/>
      <c r="AW2063" s="78"/>
      <c r="AX2063" s="78"/>
    </row>
    <row r="2064" spans="40:50" ht="12">
      <c r="AN2064" s="78"/>
      <c r="AO2064" s="78"/>
      <c r="AP2064" s="78"/>
      <c r="AQ2064" s="78"/>
      <c r="AR2064" s="78"/>
      <c r="AS2064" s="78"/>
      <c r="AT2064" s="78"/>
      <c r="AU2064" s="78"/>
      <c r="AV2064" s="78"/>
      <c r="AW2064" s="78"/>
      <c r="AX2064" s="78"/>
    </row>
    <row r="2065" spans="40:50" ht="12">
      <c r="AN2065" s="78"/>
      <c r="AO2065" s="78"/>
      <c r="AP2065" s="78"/>
      <c r="AQ2065" s="78"/>
      <c r="AR2065" s="78"/>
      <c r="AS2065" s="78"/>
      <c r="AT2065" s="78"/>
      <c r="AU2065" s="78"/>
      <c r="AV2065" s="78"/>
      <c r="AW2065" s="78"/>
      <c r="AX2065" s="78"/>
    </row>
    <row r="2066" spans="40:50" ht="12">
      <c r="AN2066" s="78"/>
      <c r="AO2066" s="78"/>
      <c r="AP2066" s="78"/>
      <c r="AQ2066" s="78"/>
      <c r="AR2066" s="78"/>
      <c r="AS2066" s="78"/>
      <c r="AT2066" s="78"/>
      <c r="AU2066" s="78"/>
      <c r="AV2066" s="78"/>
      <c r="AW2066" s="78"/>
      <c r="AX2066" s="78"/>
    </row>
    <row r="2067" spans="40:50" ht="12">
      <c r="AN2067" s="78"/>
      <c r="AO2067" s="78"/>
      <c r="AP2067" s="78"/>
      <c r="AQ2067" s="78"/>
      <c r="AR2067" s="78"/>
      <c r="AS2067" s="78"/>
      <c r="AT2067" s="78"/>
      <c r="AU2067" s="78"/>
      <c r="AV2067" s="78"/>
      <c r="AW2067" s="78"/>
      <c r="AX2067" s="78"/>
    </row>
    <row r="2068" spans="40:50" ht="12">
      <c r="AN2068" s="78"/>
      <c r="AO2068" s="78"/>
      <c r="AP2068" s="78"/>
      <c r="AQ2068" s="78"/>
      <c r="AR2068" s="78"/>
      <c r="AS2068" s="78"/>
      <c r="AT2068" s="78"/>
      <c r="AU2068" s="78"/>
      <c r="AV2068" s="78"/>
      <c r="AW2068" s="78"/>
      <c r="AX2068" s="78"/>
    </row>
    <row r="2069" spans="40:50" ht="12">
      <c r="AN2069" s="78"/>
      <c r="AO2069" s="78"/>
      <c r="AP2069" s="78"/>
      <c r="AQ2069" s="78"/>
      <c r="AR2069" s="78"/>
      <c r="AS2069" s="78"/>
      <c r="AT2069" s="78"/>
      <c r="AU2069" s="78"/>
      <c r="AV2069" s="78"/>
      <c r="AW2069" s="78"/>
      <c r="AX2069" s="78"/>
    </row>
    <row r="2070" spans="40:50" ht="12">
      <c r="AN2070" s="78"/>
      <c r="AO2070" s="78"/>
      <c r="AP2070" s="78"/>
      <c r="AQ2070" s="78"/>
      <c r="AR2070" s="78"/>
      <c r="AS2070" s="78"/>
      <c r="AT2070" s="78"/>
      <c r="AU2070" s="78"/>
      <c r="AV2070" s="78"/>
      <c r="AW2070" s="78"/>
      <c r="AX2070" s="78"/>
    </row>
    <row r="2071" spans="40:50" ht="12">
      <c r="AN2071" s="78"/>
      <c r="AO2071" s="78"/>
      <c r="AP2071" s="78"/>
      <c r="AQ2071" s="78"/>
      <c r="AR2071" s="78"/>
      <c r="AS2071" s="78"/>
      <c r="AT2071" s="78"/>
      <c r="AU2071" s="78"/>
      <c r="AV2071" s="78"/>
      <c r="AW2071" s="78"/>
      <c r="AX2071" s="78"/>
    </row>
    <row r="2072" spans="40:50" ht="12">
      <c r="AN2072" s="78"/>
      <c r="AO2072" s="78"/>
      <c r="AP2072" s="78"/>
      <c r="AQ2072" s="78"/>
      <c r="AR2072" s="78"/>
      <c r="AS2072" s="78"/>
      <c r="AT2072" s="78"/>
      <c r="AU2072" s="78"/>
      <c r="AV2072" s="78"/>
      <c r="AW2072" s="78"/>
      <c r="AX2072" s="78"/>
    </row>
    <row r="2073" spans="40:50" ht="12">
      <c r="AN2073" s="78"/>
      <c r="AO2073" s="78"/>
      <c r="AP2073" s="78"/>
      <c r="AQ2073" s="78"/>
      <c r="AR2073" s="78"/>
      <c r="AS2073" s="78"/>
      <c r="AT2073" s="78"/>
      <c r="AU2073" s="78"/>
      <c r="AV2073" s="78"/>
      <c r="AW2073" s="78"/>
      <c r="AX2073" s="78"/>
    </row>
    <row r="2074" spans="40:50" ht="12">
      <c r="AN2074" s="78"/>
      <c r="AO2074" s="78"/>
      <c r="AP2074" s="78"/>
      <c r="AQ2074" s="78"/>
      <c r="AR2074" s="78"/>
      <c r="AS2074" s="78"/>
      <c r="AT2074" s="78"/>
      <c r="AU2074" s="78"/>
      <c r="AV2074" s="78"/>
      <c r="AW2074" s="78"/>
      <c r="AX2074" s="78"/>
    </row>
    <row r="2075" spans="40:50" ht="12">
      <c r="AN2075" s="78"/>
      <c r="AO2075" s="78"/>
      <c r="AP2075" s="78"/>
      <c r="AQ2075" s="78"/>
      <c r="AR2075" s="78"/>
      <c r="AS2075" s="78"/>
      <c r="AT2075" s="78"/>
      <c r="AU2075" s="78"/>
      <c r="AV2075" s="78"/>
      <c r="AW2075" s="78"/>
      <c r="AX2075" s="78"/>
    </row>
    <row r="2076" spans="40:50" ht="12">
      <c r="AN2076" s="78"/>
      <c r="AO2076" s="78"/>
      <c r="AP2076" s="78"/>
      <c r="AQ2076" s="78"/>
      <c r="AR2076" s="78"/>
      <c r="AS2076" s="78"/>
      <c r="AT2076" s="78"/>
      <c r="AU2076" s="78"/>
      <c r="AV2076" s="78"/>
      <c r="AW2076" s="78"/>
      <c r="AX2076" s="78"/>
    </row>
    <row r="2077" spans="40:50" ht="12">
      <c r="AN2077" s="78"/>
      <c r="AO2077" s="78"/>
      <c r="AP2077" s="78"/>
      <c r="AQ2077" s="78"/>
      <c r="AR2077" s="78"/>
      <c r="AS2077" s="78"/>
      <c r="AT2077" s="78"/>
      <c r="AU2077" s="78"/>
      <c r="AV2077" s="78"/>
      <c r="AW2077" s="78"/>
      <c r="AX2077" s="78"/>
    </row>
    <row r="2078" spans="40:50" ht="12">
      <c r="AN2078" s="78"/>
      <c r="AO2078" s="78"/>
      <c r="AP2078" s="78"/>
      <c r="AQ2078" s="78"/>
      <c r="AR2078" s="78"/>
      <c r="AS2078" s="78"/>
      <c r="AT2078" s="78"/>
      <c r="AU2078" s="78"/>
      <c r="AV2078" s="78"/>
      <c r="AW2078" s="78"/>
      <c r="AX2078" s="78"/>
    </row>
    <row r="2079" spans="40:50" ht="12">
      <c r="AN2079" s="78"/>
      <c r="AO2079" s="78"/>
      <c r="AP2079" s="78"/>
      <c r="AQ2079" s="78"/>
      <c r="AR2079" s="78"/>
      <c r="AS2079" s="78"/>
      <c r="AT2079" s="78"/>
      <c r="AU2079" s="78"/>
      <c r="AV2079" s="78"/>
      <c r="AW2079" s="78"/>
      <c r="AX2079" s="78"/>
    </row>
    <row r="2080" spans="40:50" ht="12">
      <c r="AN2080" s="78"/>
      <c r="AO2080" s="78"/>
      <c r="AP2080" s="78"/>
      <c r="AQ2080" s="78"/>
      <c r="AR2080" s="78"/>
      <c r="AS2080" s="78"/>
      <c r="AT2080" s="78"/>
      <c r="AU2080" s="78"/>
      <c r="AV2080" s="78"/>
      <c r="AW2080" s="78"/>
      <c r="AX2080" s="78"/>
    </row>
    <row r="2081" spans="40:50" ht="12">
      <c r="AN2081" s="78"/>
      <c r="AO2081" s="78"/>
      <c r="AP2081" s="78"/>
      <c r="AQ2081" s="78"/>
      <c r="AR2081" s="78"/>
      <c r="AS2081" s="78"/>
      <c r="AT2081" s="78"/>
      <c r="AU2081" s="78"/>
      <c r="AV2081" s="78"/>
      <c r="AW2081" s="78"/>
      <c r="AX2081" s="78"/>
    </row>
    <row r="2082" spans="40:50" ht="12">
      <c r="AN2082" s="78"/>
      <c r="AO2082" s="78"/>
      <c r="AP2082" s="78"/>
      <c r="AQ2082" s="78"/>
      <c r="AR2082" s="78"/>
      <c r="AS2082" s="78"/>
      <c r="AT2082" s="78"/>
      <c r="AU2082" s="78"/>
      <c r="AV2082" s="78"/>
      <c r="AW2082" s="78"/>
      <c r="AX2082" s="78"/>
    </row>
    <row r="2083" spans="40:50" ht="12">
      <c r="AN2083" s="78"/>
      <c r="AO2083" s="78"/>
      <c r="AP2083" s="78"/>
      <c r="AQ2083" s="78"/>
      <c r="AR2083" s="78"/>
      <c r="AS2083" s="78"/>
      <c r="AT2083" s="78"/>
      <c r="AU2083" s="78"/>
      <c r="AV2083" s="78"/>
      <c r="AW2083" s="78"/>
      <c r="AX2083" s="78"/>
    </row>
    <row r="2084" spans="40:50" ht="12">
      <c r="AN2084" s="78"/>
      <c r="AO2084" s="78"/>
      <c r="AP2084" s="78"/>
      <c r="AQ2084" s="78"/>
      <c r="AR2084" s="78"/>
      <c r="AS2084" s="78"/>
      <c r="AT2084" s="78"/>
      <c r="AU2084" s="78"/>
      <c r="AV2084" s="78"/>
      <c r="AW2084" s="78"/>
      <c r="AX2084" s="78"/>
    </row>
    <row r="2085" spans="40:50" ht="12">
      <c r="AN2085" s="78"/>
      <c r="AO2085" s="78"/>
      <c r="AP2085" s="78"/>
      <c r="AQ2085" s="78"/>
      <c r="AR2085" s="78"/>
      <c r="AS2085" s="78"/>
      <c r="AT2085" s="78"/>
      <c r="AU2085" s="78"/>
      <c r="AV2085" s="78"/>
      <c r="AW2085" s="78"/>
      <c r="AX2085" s="78"/>
    </row>
    <row r="2086" spans="40:50" ht="12">
      <c r="AN2086" s="78"/>
      <c r="AO2086" s="78"/>
      <c r="AP2086" s="78"/>
      <c r="AQ2086" s="78"/>
      <c r="AR2086" s="78"/>
      <c r="AS2086" s="78"/>
      <c r="AT2086" s="78"/>
      <c r="AU2086" s="78"/>
      <c r="AV2086" s="78"/>
      <c r="AW2086" s="78"/>
      <c r="AX2086" s="78"/>
    </row>
    <row r="2087" spans="40:50" ht="12">
      <c r="AN2087" s="78"/>
      <c r="AO2087" s="78"/>
      <c r="AP2087" s="78"/>
      <c r="AQ2087" s="78"/>
      <c r="AR2087" s="78"/>
      <c r="AS2087" s="78"/>
      <c r="AT2087" s="78"/>
      <c r="AU2087" s="78"/>
      <c r="AV2087" s="78"/>
      <c r="AW2087" s="78"/>
      <c r="AX2087" s="78"/>
    </row>
    <row r="2088" spans="40:50" ht="12">
      <c r="AN2088" s="78"/>
      <c r="AO2088" s="78"/>
      <c r="AP2088" s="78"/>
      <c r="AQ2088" s="78"/>
      <c r="AR2088" s="78"/>
      <c r="AS2088" s="78"/>
      <c r="AT2088" s="78"/>
      <c r="AU2088" s="78"/>
      <c r="AV2088" s="78"/>
      <c r="AW2088" s="78"/>
      <c r="AX2088" s="78"/>
    </row>
    <row r="2089" spans="40:50" ht="12">
      <c r="AN2089" s="78"/>
      <c r="AO2089" s="78"/>
      <c r="AP2089" s="78"/>
      <c r="AQ2089" s="78"/>
      <c r="AR2089" s="78"/>
      <c r="AS2089" s="78"/>
      <c r="AT2089" s="78"/>
      <c r="AU2089" s="78"/>
      <c r="AV2089" s="78"/>
      <c r="AW2089" s="78"/>
      <c r="AX2089" s="78"/>
    </row>
    <row r="2090" spans="40:50" ht="12">
      <c r="AN2090" s="78"/>
      <c r="AO2090" s="78"/>
      <c r="AP2090" s="78"/>
      <c r="AQ2090" s="78"/>
      <c r="AR2090" s="78"/>
      <c r="AS2090" s="78"/>
      <c r="AT2090" s="78"/>
      <c r="AU2090" s="78"/>
      <c r="AV2090" s="78"/>
      <c r="AW2090" s="78"/>
      <c r="AX2090" s="78"/>
    </row>
    <row r="2091" spans="40:50" ht="12">
      <c r="AN2091" s="78"/>
      <c r="AO2091" s="78"/>
      <c r="AP2091" s="78"/>
      <c r="AQ2091" s="78"/>
      <c r="AR2091" s="78"/>
      <c r="AS2091" s="78"/>
      <c r="AT2091" s="78"/>
      <c r="AU2091" s="78"/>
      <c r="AV2091" s="78"/>
      <c r="AW2091" s="78"/>
      <c r="AX2091" s="78"/>
    </row>
    <row r="2092" spans="40:50" ht="12">
      <c r="AN2092" s="78"/>
      <c r="AO2092" s="78"/>
      <c r="AP2092" s="78"/>
      <c r="AQ2092" s="78"/>
      <c r="AR2092" s="78"/>
      <c r="AS2092" s="78"/>
      <c r="AT2092" s="78"/>
      <c r="AU2092" s="78"/>
      <c r="AV2092" s="78"/>
      <c r="AW2092" s="78"/>
      <c r="AX2092" s="78"/>
    </row>
    <row r="2093" spans="40:50" ht="12">
      <c r="AN2093" s="78"/>
      <c r="AO2093" s="78"/>
      <c r="AP2093" s="78"/>
      <c r="AQ2093" s="78"/>
      <c r="AR2093" s="78"/>
      <c r="AS2093" s="78"/>
      <c r="AT2093" s="78"/>
      <c r="AU2093" s="78"/>
      <c r="AV2093" s="78"/>
      <c r="AW2093" s="78"/>
      <c r="AX2093" s="78"/>
    </row>
    <row r="2094" spans="40:50" ht="12">
      <c r="AN2094" s="78"/>
      <c r="AO2094" s="78"/>
      <c r="AP2094" s="78"/>
      <c r="AQ2094" s="78"/>
      <c r="AR2094" s="78"/>
      <c r="AS2094" s="78"/>
      <c r="AT2094" s="78"/>
      <c r="AU2094" s="78"/>
      <c r="AV2094" s="78"/>
      <c r="AW2094" s="78"/>
      <c r="AX2094" s="78"/>
    </row>
    <row r="2095" spans="40:50" ht="12">
      <c r="AN2095" s="78"/>
      <c r="AO2095" s="78"/>
      <c r="AP2095" s="78"/>
      <c r="AQ2095" s="78"/>
      <c r="AR2095" s="78"/>
      <c r="AS2095" s="78"/>
      <c r="AT2095" s="78"/>
      <c r="AU2095" s="78"/>
      <c r="AV2095" s="78"/>
      <c r="AW2095" s="78"/>
      <c r="AX2095" s="78"/>
    </row>
    <row r="2096" spans="40:50" ht="12">
      <c r="AN2096" s="78"/>
      <c r="AO2096" s="78"/>
      <c r="AP2096" s="78"/>
      <c r="AQ2096" s="78"/>
      <c r="AR2096" s="78"/>
      <c r="AS2096" s="78"/>
      <c r="AT2096" s="78"/>
      <c r="AU2096" s="78"/>
      <c r="AV2096" s="78"/>
      <c r="AW2096" s="78"/>
      <c r="AX2096" s="78"/>
    </row>
    <row r="2097" spans="40:50" ht="12">
      <c r="AN2097" s="78"/>
      <c r="AO2097" s="78"/>
      <c r="AP2097" s="78"/>
      <c r="AQ2097" s="78"/>
      <c r="AR2097" s="78"/>
      <c r="AS2097" s="78"/>
      <c r="AT2097" s="78"/>
      <c r="AU2097" s="78"/>
      <c r="AV2097" s="78"/>
      <c r="AW2097" s="78"/>
      <c r="AX2097" s="78"/>
    </row>
    <row r="2098" spans="40:50" ht="12">
      <c r="AN2098" s="78"/>
      <c r="AO2098" s="78"/>
      <c r="AP2098" s="78"/>
      <c r="AQ2098" s="78"/>
      <c r="AR2098" s="78"/>
      <c r="AS2098" s="78"/>
      <c r="AT2098" s="78"/>
      <c r="AU2098" s="78"/>
      <c r="AV2098" s="78"/>
      <c r="AW2098" s="78"/>
      <c r="AX2098" s="78"/>
    </row>
    <row r="2099" spans="40:50" ht="12">
      <c r="AN2099" s="78"/>
      <c r="AO2099" s="78"/>
      <c r="AP2099" s="78"/>
      <c r="AQ2099" s="78"/>
      <c r="AR2099" s="78"/>
      <c r="AS2099" s="78"/>
      <c r="AT2099" s="78"/>
      <c r="AU2099" s="78"/>
      <c r="AV2099" s="78"/>
      <c r="AW2099" s="78"/>
      <c r="AX2099" s="78"/>
    </row>
    <row r="2100" spans="40:50" ht="12">
      <c r="AN2100" s="78"/>
      <c r="AO2100" s="78"/>
      <c r="AP2100" s="78"/>
      <c r="AQ2100" s="78"/>
      <c r="AR2100" s="78"/>
      <c r="AS2100" s="78"/>
      <c r="AT2100" s="78"/>
      <c r="AU2100" s="78"/>
      <c r="AV2100" s="78"/>
      <c r="AW2100" s="78"/>
      <c r="AX2100" s="78"/>
    </row>
    <row r="2101" spans="40:50" ht="12">
      <c r="AN2101" s="78"/>
      <c r="AO2101" s="78"/>
      <c r="AP2101" s="78"/>
      <c r="AQ2101" s="78"/>
      <c r="AR2101" s="78"/>
      <c r="AS2101" s="78"/>
      <c r="AT2101" s="78"/>
      <c r="AU2101" s="78"/>
      <c r="AV2101" s="78"/>
      <c r="AW2101" s="78"/>
      <c r="AX2101" s="78"/>
    </row>
    <row r="2102" spans="40:50" ht="12">
      <c r="AN2102" s="78"/>
      <c r="AO2102" s="78"/>
      <c r="AP2102" s="78"/>
      <c r="AQ2102" s="78"/>
      <c r="AR2102" s="78"/>
      <c r="AS2102" s="78"/>
      <c r="AT2102" s="78"/>
      <c r="AU2102" s="78"/>
      <c r="AV2102" s="78"/>
      <c r="AW2102" s="78"/>
      <c r="AX2102" s="78"/>
    </row>
    <row r="2103" spans="40:50" ht="12">
      <c r="AN2103" s="78"/>
      <c r="AO2103" s="78"/>
      <c r="AP2103" s="78"/>
      <c r="AQ2103" s="78"/>
      <c r="AR2103" s="78"/>
      <c r="AS2103" s="78"/>
      <c r="AT2103" s="78"/>
      <c r="AU2103" s="78"/>
      <c r="AV2103" s="78"/>
      <c r="AW2103" s="78"/>
      <c r="AX2103" s="78"/>
    </row>
    <row r="2104" spans="40:50" ht="12">
      <c r="AN2104" s="78"/>
      <c r="AO2104" s="78"/>
      <c r="AP2104" s="78"/>
      <c r="AQ2104" s="78"/>
      <c r="AR2104" s="78"/>
      <c r="AS2104" s="78"/>
      <c r="AT2104" s="78"/>
      <c r="AU2104" s="78"/>
      <c r="AV2104" s="78"/>
      <c r="AW2104" s="78"/>
      <c r="AX2104" s="78"/>
    </row>
    <row r="2105" spans="40:50" ht="12">
      <c r="AN2105" s="78"/>
      <c r="AO2105" s="78"/>
      <c r="AP2105" s="78"/>
      <c r="AQ2105" s="78"/>
      <c r="AR2105" s="78"/>
      <c r="AS2105" s="78"/>
      <c r="AT2105" s="78"/>
      <c r="AU2105" s="78"/>
      <c r="AV2105" s="78"/>
      <c r="AW2105" s="78"/>
      <c r="AX2105" s="78"/>
    </row>
    <row r="2106" spans="40:50" ht="12">
      <c r="AN2106" s="78"/>
      <c r="AO2106" s="78"/>
      <c r="AP2106" s="78"/>
      <c r="AQ2106" s="78"/>
      <c r="AR2106" s="78"/>
      <c r="AS2106" s="78"/>
      <c r="AT2106" s="78"/>
      <c r="AU2106" s="78"/>
      <c r="AV2106" s="78"/>
      <c r="AW2106" s="78"/>
      <c r="AX2106" s="78"/>
    </row>
    <row r="2107" spans="40:50" ht="12">
      <c r="AN2107" s="78"/>
      <c r="AO2107" s="78"/>
      <c r="AP2107" s="78"/>
      <c r="AQ2107" s="78"/>
      <c r="AR2107" s="78"/>
      <c r="AS2107" s="78"/>
      <c r="AT2107" s="78"/>
      <c r="AU2107" s="78"/>
      <c r="AV2107" s="78"/>
      <c r="AW2107" s="78"/>
      <c r="AX2107" s="78"/>
    </row>
    <row r="2108" spans="40:50" ht="12">
      <c r="AN2108" s="78"/>
      <c r="AO2108" s="78"/>
      <c r="AP2108" s="78"/>
      <c r="AQ2108" s="78"/>
      <c r="AR2108" s="78"/>
      <c r="AS2108" s="78"/>
      <c r="AT2108" s="78"/>
      <c r="AU2108" s="78"/>
      <c r="AV2108" s="78"/>
      <c r="AW2108" s="78"/>
      <c r="AX2108" s="78"/>
    </row>
    <row r="2109" spans="40:50" ht="12">
      <c r="AN2109" s="78"/>
      <c r="AO2109" s="78"/>
      <c r="AP2109" s="78"/>
      <c r="AQ2109" s="78"/>
      <c r="AR2109" s="78"/>
      <c r="AS2109" s="78"/>
      <c r="AT2109" s="78"/>
      <c r="AU2109" s="78"/>
      <c r="AV2109" s="78"/>
      <c r="AW2109" s="78"/>
      <c r="AX2109" s="78"/>
    </row>
    <row r="2110" spans="40:50" ht="12">
      <c r="AN2110" s="78"/>
      <c r="AO2110" s="78"/>
      <c r="AP2110" s="78"/>
      <c r="AQ2110" s="78"/>
      <c r="AR2110" s="78"/>
      <c r="AS2110" s="78"/>
      <c r="AT2110" s="78"/>
      <c r="AU2110" s="78"/>
      <c r="AV2110" s="78"/>
      <c r="AW2110" s="78"/>
      <c r="AX2110" s="78"/>
    </row>
    <row r="2111" spans="40:50" ht="12">
      <c r="AN2111" s="78"/>
      <c r="AO2111" s="78"/>
      <c r="AP2111" s="78"/>
      <c r="AQ2111" s="78"/>
      <c r="AR2111" s="78"/>
      <c r="AS2111" s="78"/>
      <c r="AT2111" s="78"/>
      <c r="AU2111" s="78"/>
      <c r="AV2111" s="78"/>
      <c r="AW2111" s="78"/>
      <c r="AX2111" s="78"/>
    </row>
    <row r="2112" spans="40:50" ht="12">
      <c r="AN2112" s="78"/>
      <c r="AO2112" s="78"/>
      <c r="AP2112" s="78"/>
      <c r="AQ2112" s="78"/>
      <c r="AR2112" s="78"/>
      <c r="AS2112" s="78"/>
      <c r="AT2112" s="78"/>
      <c r="AU2112" s="78"/>
      <c r="AV2112" s="78"/>
      <c r="AW2112" s="78"/>
      <c r="AX2112" s="78"/>
    </row>
    <row r="2113" spans="40:50" ht="12">
      <c r="AN2113" s="78"/>
      <c r="AO2113" s="78"/>
      <c r="AP2113" s="78"/>
      <c r="AQ2113" s="78"/>
      <c r="AR2113" s="78"/>
      <c r="AS2113" s="78"/>
      <c r="AT2113" s="78"/>
      <c r="AU2113" s="78"/>
      <c r="AV2113" s="78"/>
      <c r="AW2113" s="78"/>
      <c r="AX2113" s="78"/>
    </row>
    <row r="2114" spans="40:50" ht="12">
      <c r="AN2114" s="78"/>
      <c r="AO2114" s="78"/>
      <c r="AP2114" s="78"/>
      <c r="AQ2114" s="78"/>
      <c r="AR2114" s="78"/>
      <c r="AS2114" s="78"/>
      <c r="AT2114" s="78"/>
      <c r="AU2114" s="78"/>
      <c r="AV2114" s="78"/>
      <c r="AW2114" s="78"/>
      <c r="AX2114" s="78"/>
    </row>
    <row r="2115" spans="40:50" ht="12">
      <c r="AN2115" s="78"/>
      <c r="AO2115" s="78"/>
      <c r="AP2115" s="78"/>
      <c r="AQ2115" s="78"/>
      <c r="AR2115" s="78"/>
      <c r="AS2115" s="78"/>
      <c r="AT2115" s="78"/>
      <c r="AU2115" s="78"/>
      <c r="AV2115" s="78"/>
      <c r="AW2115" s="78"/>
      <c r="AX2115" s="78"/>
    </row>
    <row r="2116" spans="40:50" ht="12">
      <c r="AN2116" s="78"/>
      <c r="AO2116" s="78"/>
      <c r="AP2116" s="78"/>
      <c r="AQ2116" s="78"/>
      <c r="AR2116" s="78"/>
      <c r="AS2116" s="78"/>
      <c r="AT2116" s="78"/>
      <c r="AU2116" s="78"/>
      <c r="AV2116" s="78"/>
      <c r="AW2116" s="78"/>
      <c r="AX2116" s="78"/>
    </row>
    <row r="2117" spans="40:50" ht="12">
      <c r="AN2117" s="78"/>
      <c r="AO2117" s="78"/>
      <c r="AP2117" s="78"/>
      <c r="AQ2117" s="78"/>
      <c r="AR2117" s="78"/>
      <c r="AS2117" s="78"/>
      <c r="AT2117" s="78"/>
      <c r="AU2117" s="78"/>
      <c r="AV2117" s="78"/>
      <c r="AW2117" s="78"/>
      <c r="AX2117" s="78"/>
    </row>
    <row r="2118" spans="40:50" ht="12">
      <c r="AN2118" s="78"/>
      <c r="AO2118" s="78"/>
      <c r="AP2118" s="78"/>
      <c r="AQ2118" s="78"/>
      <c r="AR2118" s="78"/>
      <c r="AS2118" s="78"/>
      <c r="AT2118" s="78"/>
      <c r="AU2118" s="78"/>
      <c r="AV2118" s="78"/>
      <c r="AW2118" s="78"/>
      <c r="AX2118" s="78"/>
    </row>
    <row r="2119" spans="40:50" ht="12">
      <c r="AN2119" s="78"/>
      <c r="AO2119" s="78"/>
      <c r="AP2119" s="78"/>
      <c r="AQ2119" s="78"/>
      <c r="AR2119" s="78"/>
      <c r="AS2119" s="78"/>
      <c r="AT2119" s="78"/>
      <c r="AU2119" s="78"/>
      <c r="AV2119" s="78"/>
      <c r="AW2119" s="78"/>
      <c r="AX2119" s="78"/>
    </row>
    <row r="2120" spans="40:50" ht="12">
      <c r="AN2120" s="78"/>
      <c r="AO2120" s="78"/>
      <c r="AP2120" s="78"/>
      <c r="AQ2120" s="78"/>
      <c r="AR2120" s="78"/>
      <c r="AS2120" s="78"/>
      <c r="AT2120" s="78"/>
      <c r="AU2120" s="78"/>
      <c r="AV2120" s="78"/>
      <c r="AW2120" s="78"/>
      <c r="AX2120" s="78"/>
    </row>
    <row r="2121" spans="40:50" ht="12">
      <c r="AN2121" s="78"/>
      <c r="AO2121" s="78"/>
      <c r="AP2121" s="78"/>
      <c r="AQ2121" s="78"/>
      <c r="AR2121" s="78"/>
      <c r="AS2121" s="78"/>
      <c r="AT2121" s="78"/>
      <c r="AU2121" s="78"/>
      <c r="AV2121" s="78"/>
      <c r="AW2121" s="78"/>
      <c r="AX2121" s="78"/>
    </row>
    <row r="2122" spans="40:50" ht="12">
      <c r="AN2122" s="78"/>
      <c r="AO2122" s="78"/>
      <c r="AP2122" s="78"/>
      <c r="AQ2122" s="78"/>
      <c r="AR2122" s="78"/>
      <c r="AS2122" s="78"/>
      <c r="AT2122" s="78"/>
      <c r="AU2122" s="78"/>
      <c r="AV2122" s="78"/>
      <c r="AW2122" s="78"/>
      <c r="AX2122" s="78"/>
    </row>
    <row r="2123" spans="40:50" ht="12">
      <c r="AN2123" s="78"/>
      <c r="AO2123" s="78"/>
      <c r="AP2123" s="78"/>
      <c r="AQ2123" s="78"/>
      <c r="AR2123" s="78"/>
      <c r="AS2123" s="78"/>
      <c r="AT2123" s="78"/>
      <c r="AU2123" s="78"/>
      <c r="AV2123" s="78"/>
      <c r="AW2123" s="78"/>
      <c r="AX2123" s="78"/>
    </row>
    <row r="2124" spans="40:50" ht="12">
      <c r="AN2124" s="78"/>
      <c r="AO2124" s="78"/>
      <c r="AP2124" s="78"/>
      <c r="AQ2124" s="78"/>
      <c r="AR2124" s="78"/>
      <c r="AS2124" s="78"/>
      <c r="AT2124" s="78"/>
      <c r="AU2124" s="78"/>
      <c r="AV2124" s="78"/>
      <c r="AW2124" s="78"/>
      <c r="AX2124" s="78"/>
    </row>
    <row r="2125" spans="40:50" ht="12">
      <c r="AN2125" s="78"/>
      <c r="AO2125" s="78"/>
      <c r="AP2125" s="78"/>
      <c r="AQ2125" s="78"/>
      <c r="AR2125" s="78"/>
      <c r="AS2125" s="78"/>
      <c r="AT2125" s="78"/>
      <c r="AU2125" s="78"/>
      <c r="AV2125" s="78"/>
      <c r="AW2125" s="78"/>
      <c r="AX2125" s="78"/>
    </row>
    <row r="2126" spans="40:50" ht="12">
      <c r="AN2126" s="78"/>
      <c r="AO2126" s="78"/>
      <c r="AP2126" s="78"/>
      <c r="AQ2126" s="78"/>
      <c r="AR2126" s="78"/>
      <c r="AS2126" s="78"/>
      <c r="AT2126" s="78"/>
      <c r="AU2126" s="78"/>
      <c r="AV2126" s="78"/>
      <c r="AW2126" s="78"/>
      <c r="AX2126" s="78"/>
    </row>
    <row r="2127" spans="40:50" ht="12">
      <c r="AN2127" s="78"/>
      <c r="AO2127" s="78"/>
      <c r="AP2127" s="78"/>
      <c r="AQ2127" s="78"/>
      <c r="AR2127" s="78"/>
      <c r="AS2127" s="78"/>
      <c r="AT2127" s="78"/>
      <c r="AU2127" s="78"/>
      <c r="AV2127" s="78"/>
      <c r="AW2127" s="78"/>
      <c r="AX2127" s="78"/>
    </row>
    <row r="2128" spans="40:50" ht="12">
      <c r="AN2128" s="78"/>
      <c r="AO2128" s="78"/>
      <c r="AP2128" s="78"/>
      <c r="AQ2128" s="78"/>
      <c r="AR2128" s="78"/>
      <c r="AS2128" s="78"/>
      <c r="AT2128" s="78"/>
      <c r="AU2128" s="78"/>
      <c r="AV2128" s="78"/>
      <c r="AW2128" s="78"/>
      <c r="AX2128" s="78"/>
    </row>
    <row r="2129" spans="40:50" ht="12">
      <c r="AN2129" s="78"/>
      <c r="AO2129" s="78"/>
      <c r="AP2129" s="78"/>
      <c r="AQ2129" s="78"/>
      <c r="AR2129" s="78"/>
      <c r="AS2129" s="78"/>
      <c r="AT2129" s="78"/>
      <c r="AU2129" s="78"/>
      <c r="AV2129" s="78"/>
      <c r="AW2129" s="78"/>
      <c r="AX2129" s="78"/>
    </row>
    <row r="2130" spans="40:50" ht="12">
      <c r="AN2130" s="78"/>
      <c r="AO2130" s="78"/>
      <c r="AP2130" s="78"/>
      <c r="AQ2130" s="78"/>
      <c r="AR2130" s="78"/>
      <c r="AS2130" s="78"/>
      <c r="AT2130" s="78"/>
      <c r="AU2130" s="78"/>
      <c r="AV2130" s="78"/>
      <c r="AW2130" s="78"/>
      <c r="AX2130" s="78"/>
    </row>
    <row r="2131" spans="40:50" ht="12">
      <c r="AN2131" s="78"/>
      <c r="AO2131" s="78"/>
      <c r="AP2131" s="78"/>
      <c r="AQ2131" s="78"/>
      <c r="AR2131" s="78"/>
      <c r="AS2131" s="78"/>
      <c r="AT2131" s="78"/>
      <c r="AU2131" s="78"/>
      <c r="AV2131" s="78"/>
      <c r="AW2131" s="78"/>
      <c r="AX2131" s="78"/>
    </row>
    <row r="2132" spans="40:50" ht="12">
      <c r="AN2132" s="78"/>
      <c r="AO2132" s="78"/>
      <c r="AP2132" s="78"/>
      <c r="AQ2132" s="78"/>
      <c r="AR2132" s="78"/>
      <c r="AS2132" s="78"/>
      <c r="AT2132" s="78"/>
      <c r="AU2132" s="78"/>
      <c r="AV2132" s="78"/>
      <c r="AW2132" s="78"/>
      <c r="AX2132" s="78"/>
    </row>
    <row r="2133" spans="40:50" ht="12">
      <c r="AN2133" s="78"/>
      <c r="AO2133" s="78"/>
      <c r="AP2133" s="78"/>
      <c r="AQ2133" s="78"/>
      <c r="AR2133" s="78"/>
      <c r="AS2133" s="78"/>
      <c r="AT2133" s="78"/>
      <c r="AU2133" s="78"/>
      <c r="AV2133" s="78"/>
      <c r="AW2133" s="78"/>
      <c r="AX2133" s="78"/>
    </row>
    <row r="2134" spans="40:50" ht="12">
      <c r="AN2134" s="78"/>
      <c r="AO2134" s="78"/>
      <c r="AP2134" s="78"/>
      <c r="AQ2134" s="78"/>
      <c r="AR2134" s="78"/>
      <c r="AS2134" s="78"/>
      <c r="AT2134" s="78"/>
      <c r="AU2134" s="78"/>
      <c r="AV2134" s="78"/>
      <c r="AW2134" s="78"/>
      <c r="AX2134" s="78"/>
    </row>
    <row r="2135" spans="40:50" ht="12">
      <c r="AN2135" s="78"/>
      <c r="AO2135" s="78"/>
      <c r="AP2135" s="78"/>
      <c r="AQ2135" s="78"/>
      <c r="AR2135" s="78"/>
      <c r="AS2135" s="78"/>
      <c r="AT2135" s="78"/>
      <c r="AU2135" s="78"/>
      <c r="AV2135" s="78"/>
      <c r="AW2135" s="78"/>
      <c r="AX2135" s="78"/>
    </row>
    <row r="2136" spans="40:50" ht="12">
      <c r="AN2136" s="78"/>
      <c r="AO2136" s="78"/>
      <c r="AP2136" s="78"/>
      <c r="AQ2136" s="78"/>
      <c r="AR2136" s="78"/>
      <c r="AS2136" s="78"/>
      <c r="AT2136" s="78"/>
      <c r="AU2136" s="78"/>
      <c r="AV2136" s="78"/>
      <c r="AW2136" s="78"/>
      <c r="AX2136" s="78"/>
    </row>
    <row r="2137" spans="40:50" ht="12">
      <c r="AN2137" s="78"/>
      <c r="AO2137" s="78"/>
      <c r="AP2137" s="78"/>
      <c r="AQ2137" s="78"/>
      <c r="AR2137" s="78"/>
      <c r="AS2137" s="78"/>
      <c r="AT2137" s="78"/>
      <c r="AU2137" s="78"/>
      <c r="AV2137" s="78"/>
      <c r="AW2137" s="78"/>
      <c r="AX2137" s="78"/>
    </row>
    <row r="2138" spans="40:50" ht="12">
      <c r="AN2138" s="78"/>
      <c r="AO2138" s="78"/>
      <c r="AP2138" s="78"/>
      <c r="AQ2138" s="78"/>
      <c r="AR2138" s="78"/>
      <c r="AS2138" s="78"/>
      <c r="AT2138" s="78"/>
      <c r="AU2138" s="78"/>
      <c r="AV2138" s="78"/>
      <c r="AW2138" s="78"/>
      <c r="AX2138" s="78"/>
    </row>
    <row r="2139" spans="40:50" ht="12">
      <c r="AN2139" s="78"/>
      <c r="AO2139" s="78"/>
      <c r="AP2139" s="78"/>
      <c r="AQ2139" s="78"/>
      <c r="AR2139" s="78"/>
      <c r="AS2139" s="78"/>
      <c r="AT2139" s="78"/>
      <c r="AU2139" s="78"/>
      <c r="AV2139" s="78"/>
      <c r="AW2139" s="78"/>
      <c r="AX2139" s="78"/>
    </row>
    <row r="2140" spans="40:50" ht="12">
      <c r="AN2140" s="78"/>
      <c r="AO2140" s="78"/>
      <c r="AP2140" s="78"/>
      <c r="AQ2140" s="78"/>
      <c r="AR2140" s="78"/>
      <c r="AS2140" s="78"/>
      <c r="AT2140" s="78"/>
      <c r="AU2140" s="78"/>
      <c r="AV2140" s="78"/>
      <c r="AW2140" s="78"/>
      <c r="AX2140" s="78"/>
    </row>
    <row r="2141" spans="40:50" ht="12">
      <c r="AN2141" s="78"/>
      <c r="AO2141" s="78"/>
      <c r="AP2141" s="78"/>
      <c r="AQ2141" s="78"/>
      <c r="AR2141" s="78"/>
      <c r="AS2141" s="78"/>
      <c r="AT2141" s="78"/>
      <c r="AU2141" s="78"/>
      <c r="AV2141" s="78"/>
      <c r="AW2141" s="78"/>
      <c r="AX2141" s="78"/>
    </row>
    <row r="2142" spans="40:50" ht="12">
      <c r="AN2142" s="78"/>
      <c r="AO2142" s="78"/>
      <c r="AP2142" s="78"/>
      <c r="AQ2142" s="78"/>
      <c r="AR2142" s="78"/>
      <c r="AS2142" s="78"/>
      <c r="AT2142" s="78"/>
      <c r="AU2142" s="78"/>
      <c r="AV2142" s="78"/>
      <c r="AW2142" s="78"/>
      <c r="AX2142" s="78"/>
    </row>
    <row r="2143" spans="40:50" ht="12">
      <c r="AN2143" s="78"/>
      <c r="AO2143" s="78"/>
      <c r="AP2143" s="78"/>
      <c r="AQ2143" s="78"/>
      <c r="AR2143" s="78"/>
      <c r="AS2143" s="78"/>
      <c r="AT2143" s="78"/>
      <c r="AU2143" s="78"/>
      <c r="AV2143" s="78"/>
      <c r="AW2143" s="78"/>
      <c r="AX2143" s="78"/>
    </row>
    <row r="2144" spans="40:50" ht="12">
      <c r="AN2144" s="78"/>
      <c r="AO2144" s="78"/>
      <c r="AP2144" s="78"/>
      <c r="AQ2144" s="78"/>
      <c r="AR2144" s="78"/>
      <c r="AS2144" s="78"/>
      <c r="AT2144" s="78"/>
      <c r="AU2144" s="78"/>
      <c r="AV2144" s="78"/>
      <c r="AW2144" s="78"/>
      <c r="AX2144" s="78"/>
    </row>
    <row r="2145" spans="40:50" ht="12">
      <c r="AN2145" s="78"/>
      <c r="AO2145" s="78"/>
      <c r="AP2145" s="78"/>
      <c r="AQ2145" s="78"/>
      <c r="AR2145" s="78"/>
      <c r="AS2145" s="78"/>
      <c r="AT2145" s="78"/>
      <c r="AU2145" s="78"/>
      <c r="AV2145" s="78"/>
      <c r="AW2145" s="78"/>
      <c r="AX2145" s="78"/>
    </row>
    <row r="2146" spans="40:50" ht="12">
      <c r="AN2146" s="78"/>
      <c r="AO2146" s="78"/>
      <c r="AP2146" s="78"/>
      <c r="AQ2146" s="78"/>
      <c r="AR2146" s="78"/>
      <c r="AS2146" s="78"/>
      <c r="AT2146" s="78"/>
      <c r="AU2146" s="78"/>
      <c r="AV2146" s="78"/>
      <c r="AW2146" s="78"/>
      <c r="AX2146" s="78"/>
    </row>
    <row r="2147" spans="40:50" ht="12">
      <c r="AN2147" s="78"/>
      <c r="AO2147" s="78"/>
      <c r="AP2147" s="78"/>
      <c r="AQ2147" s="78"/>
      <c r="AR2147" s="78"/>
      <c r="AS2147" s="78"/>
      <c r="AT2147" s="78"/>
      <c r="AU2147" s="78"/>
      <c r="AV2147" s="78"/>
      <c r="AW2147" s="78"/>
      <c r="AX2147" s="78"/>
    </row>
    <row r="2148" spans="40:50" ht="12">
      <c r="AN2148" s="78"/>
      <c r="AO2148" s="78"/>
      <c r="AP2148" s="78"/>
      <c r="AQ2148" s="78"/>
      <c r="AR2148" s="78"/>
      <c r="AS2148" s="78"/>
      <c r="AT2148" s="78"/>
      <c r="AU2148" s="78"/>
      <c r="AV2148" s="78"/>
      <c r="AW2148" s="78"/>
      <c r="AX2148" s="78"/>
    </row>
    <row r="2149" spans="40:50" ht="12">
      <c r="AN2149" s="78"/>
      <c r="AO2149" s="78"/>
      <c r="AP2149" s="78"/>
      <c r="AQ2149" s="78"/>
      <c r="AR2149" s="78"/>
      <c r="AS2149" s="78"/>
      <c r="AT2149" s="78"/>
      <c r="AU2149" s="78"/>
      <c r="AV2149" s="78"/>
      <c r="AW2149" s="78"/>
      <c r="AX2149" s="78"/>
    </row>
    <row r="2150" spans="40:50" ht="12">
      <c r="AN2150" s="78"/>
      <c r="AO2150" s="78"/>
      <c r="AP2150" s="78"/>
      <c r="AQ2150" s="78"/>
      <c r="AR2150" s="78"/>
      <c r="AS2150" s="78"/>
      <c r="AT2150" s="78"/>
      <c r="AU2150" s="78"/>
      <c r="AV2150" s="78"/>
      <c r="AW2150" s="78"/>
      <c r="AX2150" s="78"/>
    </row>
    <row r="2151" spans="40:50" ht="12">
      <c r="AN2151" s="78"/>
      <c r="AO2151" s="78"/>
      <c r="AP2151" s="78"/>
      <c r="AQ2151" s="78"/>
      <c r="AR2151" s="78"/>
      <c r="AS2151" s="78"/>
      <c r="AT2151" s="78"/>
      <c r="AU2151" s="78"/>
      <c r="AV2151" s="78"/>
      <c r="AW2151" s="78"/>
      <c r="AX2151" s="78"/>
    </row>
    <row r="2152" spans="40:50" ht="12">
      <c r="AN2152" s="78"/>
      <c r="AO2152" s="78"/>
      <c r="AP2152" s="78"/>
      <c r="AQ2152" s="78"/>
      <c r="AR2152" s="78"/>
      <c r="AS2152" s="78"/>
      <c r="AT2152" s="78"/>
      <c r="AU2152" s="78"/>
      <c r="AV2152" s="78"/>
      <c r="AW2152" s="78"/>
      <c r="AX2152" s="78"/>
    </row>
    <row r="2153" spans="40:50" ht="12">
      <c r="AN2153" s="78"/>
      <c r="AO2153" s="78"/>
      <c r="AP2153" s="78"/>
      <c r="AQ2153" s="78"/>
      <c r="AR2153" s="78"/>
      <c r="AS2153" s="78"/>
      <c r="AT2153" s="78"/>
      <c r="AU2153" s="78"/>
      <c r="AV2153" s="78"/>
      <c r="AW2153" s="78"/>
      <c r="AX2153" s="78"/>
    </row>
    <row r="2154" spans="40:50" ht="12">
      <c r="AN2154" s="78"/>
      <c r="AO2154" s="78"/>
      <c r="AP2154" s="78"/>
      <c r="AQ2154" s="78"/>
      <c r="AR2154" s="78"/>
      <c r="AS2154" s="78"/>
      <c r="AT2154" s="78"/>
      <c r="AU2154" s="78"/>
      <c r="AV2154" s="78"/>
      <c r="AW2154" s="78"/>
      <c r="AX2154" s="78"/>
    </row>
    <row r="2155" spans="40:50" ht="12">
      <c r="AN2155" s="78"/>
      <c r="AO2155" s="78"/>
      <c r="AP2155" s="78"/>
      <c r="AQ2155" s="78"/>
      <c r="AR2155" s="78"/>
      <c r="AS2155" s="78"/>
      <c r="AT2155" s="78"/>
      <c r="AU2155" s="78"/>
      <c r="AV2155" s="78"/>
      <c r="AW2155" s="78"/>
      <c r="AX2155" s="78"/>
    </row>
    <row r="2156" spans="40:50" ht="12">
      <c r="AN2156" s="78"/>
      <c r="AO2156" s="78"/>
      <c r="AP2156" s="78"/>
      <c r="AQ2156" s="78"/>
      <c r="AR2156" s="78"/>
      <c r="AS2156" s="78"/>
      <c r="AT2156" s="78"/>
      <c r="AU2156" s="78"/>
      <c r="AV2156" s="78"/>
      <c r="AW2156" s="78"/>
      <c r="AX2156" s="78"/>
    </row>
    <row r="2157" spans="40:50" ht="12">
      <c r="AN2157" s="78"/>
      <c r="AO2157" s="78"/>
      <c r="AP2157" s="78"/>
      <c r="AQ2157" s="78"/>
      <c r="AR2157" s="78"/>
      <c r="AS2157" s="78"/>
      <c r="AT2157" s="78"/>
      <c r="AU2157" s="78"/>
      <c r="AV2157" s="78"/>
      <c r="AW2157" s="78"/>
      <c r="AX2157" s="78"/>
    </row>
    <row r="2158" spans="40:50" ht="12">
      <c r="AN2158" s="78"/>
      <c r="AO2158" s="78"/>
      <c r="AP2158" s="78"/>
      <c r="AQ2158" s="78"/>
      <c r="AR2158" s="78"/>
      <c r="AS2158" s="78"/>
      <c r="AT2158" s="78"/>
      <c r="AU2158" s="78"/>
      <c r="AV2158" s="78"/>
      <c r="AW2158" s="78"/>
      <c r="AX2158" s="78"/>
    </row>
    <row r="2159" spans="40:50" ht="12">
      <c r="AN2159" s="78"/>
      <c r="AO2159" s="78"/>
      <c r="AP2159" s="78"/>
      <c r="AQ2159" s="78"/>
      <c r="AR2159" s="78"/>
      <c r="AS2159" s="78"/>
      <c r="AT2159" s="78"/>
      <c r="AU2159" s="78"/>
      <c r="AV2159" s="78"/>
      <c r="AW2159" s="78"/>
      <c r="AX2159" s="78"/>
    </row>
    <row r="2160" spans="40:50" ht="12">
      <c r="AN2160" s="78"/>
      <c r="AO2160" s="78"/>
      <c r="AP2160" s="78"/>
      <c r="AQ2160" s="78"/>
      <c r="AR2160" s="78"/>
      <c r="AS2160" s="78"/>
      <c r="AT2160" s="78"/>
      <c r="AU2160" s="78"/>
      <c r="AV2160" s="78"/>
      <c r="AW2160" s="78"/>
      <c r="AX2160" s="78"/>
    </row>
    <row r="2161" spans="40:50" ht="12">
      <c r="AN2161" s="78"/>
      <c r="AO2161" s="78"/>
      <c r="AP2161" s="78"/>
      <c r="AQ2161" s="78"/>
      <c r="AR2161" s="78"/>
      <c r="AS2161" s="78"/>
      <c r="AT2161" s="78"/>
      <c r="AU2161" s="78"/>
      <c r="AV2161" s="78"/>
      <c r="AW2161" s="78"/>
      <c r="AX2161" s="78"/>
    </row>
    <row r="2162" spans="40:50" ht="12">
      <c r="AN2162" s="78"/>
      <c r="AO2162" s="78"/>
      <c r="AP2162" s="78"/>
      <c r="AQ2162" s="78"/>
      <c r="AR2162" s="78"/>
      <c r="AS2162" s="78"/>
      <c r="AT2162" s="78"/>
      <c r="AU2162" s="78"/>
      <c r="AV2162" s="78"/>
      <c r="AW2162" s="78"/>
      <c r="AX2162" s="78"/>
    </row>
    <row r="2163" spans="40:50" ht="12">
      <c r="AN2163" s="78"/>
      <c r="AO2163" s="78"/>
      <c r="AP2163" s="78"/>
      <c r="AQ2163" s="78"/>
      <c r="AR2163" s="78"/>
      <c r="AS2163" s="78"/>
      <c r="AT2163" s="78"/>
      <c r="AU2163" s="78"/>
      <c r="AV2163" s="78"/>
      <c r="AW2163" s="78"/>
      <c r="AX2163" s="78"/>
    </row>
    <row r="2164" spans="40:50" ht="12">
      <c r="AN2164" s="78"/>
      <c r="AO2164" s="78"/>
      <c r="AP2164" s="78"/>
      <c r="AQ2164" s="78"/>
      <c r="AR2164" s="78"/>
      <c r="AS2164" s="78"/>
      <c r="AT2164" s="78"/>
      <c r="AU2164" s="78"/>
      <c r="AV2164" s="78"/>
      <c r="AW2164" s="78"/>
      <c r="AX2164" s="78"/>
    </row>
    <row r="2165" spans="40:50" ht="12">
      <c r="AN2165" s="78"/>
      <c r="AO2165" s="78"/>
      <c r="AP2165" s="78"/>
      <c r="AQ2165" s="78"/>
      <c r="AR2165" s="78"/>
      <c r="AS2165" s="78"/>
      <c r="AT2165" s="78"/>
      <c r="AU2165" s="78"/>
      <c r="AV2165" s="78"/>
      <c r="AW2165" s="78"/>
      <c r="AX2165" s="78"/>
    </row>
    <row r="2166" spans="40:50" ht="12">
      <c r="AN2166" s="78"/>
      <c r="AO2166" s="78"/>
      <c r="AP2166" s="78"/>
      <c r="AQ2166" s="78"/>
      <c r="AR2166" s="78"/>
      <c r="AS2166" s="78"/>
      <c r="AT2166" s="78"/>
      <c r="AU2166" s="78"/>
      <c r="AV2166" s="78"/>
      <c r="AW2166" s="78"/>
      <c r="AX2166" s="78"/>
    </row>
    <row r="2167" spans="40:50" ht="12">
      <c r="AN2167" s="78"/>
      <c r="AO2167" s="78"/>
      <c r="AP2167" s="78"/>
      <c r="AQ2167" s="78"/>
      <c r="AR2167" s="78"/>
      <c r="AS2167" s="78"/>
      <c r="AT2167" s="78"/>
      <c r="AU2167" s="78"/>
      <c r="AV2167" s="78"/>
      <c r="AW2167" s="78"/>
      <c r="AX2167" s="78"/>
    </row>
    <row r="2168" spans="40:50" ht="12">
      <c r="AN2168" s="78"/>
      <c r="AO2168" s="78"/>
      <c r="AP2168" s="78"/>
      <c r="AQ2168" s="78"/>
      <c r="AR2168" s="78"/>
      <c r="AS2168" s="78"/>
      <c r="AT2168" s="78"/>
      <c r="AU2168" s="78"/>
      <c r="AV2168" s="78"/>
      <c r="AW2168" s="78"/>
      <c r="AX2168" s="78"/>
    </row>
    <row r="2169" spans="40:50" ht="12">
      <c r="AN2169" s="78"/>
      <c r="AO2169" s="78"/>
      <c r="AP2169" s="78"/>
      <c r="AQ2169" s="78"/>
      <c r="AR2169" s="78"/>
      <c r="AS2169" s="78"/>
      <c r="AT2169" s="78"/>
      <c r="AU2169" s="78"/>
      <c r="AV2169" s="78"/>
      <c r="AW2169" s="78"/>
      <c r="AX2169" s="78"/>
    </row>
    <row r="2170" spans="40:50" ht="12">
      <c r="AN2170" s="78"/>
      <c r="AO2170" s="78"/>
      <c r="AP2170" s="78"/>
      <c r="AQ2170" s="78"/>
      <c r="AR2170" s="78"/>
      <c r="AS2170" s="78"/>
      <c r="AT2170" s="78"/>
      <c r="AU2170" s="78"/>
      <c r="AV2170" s="78"/>
      <c r="AW2170" s="78"/>
      <c r="AX2170" s="78"/>
    </row>
    <row r="2171" spans="40:50" ht="12">
      <c r="AN2171" s="78"/>
      <c r="AO2171" s="78"/>
      <c r="AP2171" s="78"/>
      <c r="AQ2171" s="78"/>
      <c r="AR2171" s="78"/>
      <c r="AS2171" s="78"/>
      <c r="AT2171" s="78"/>
      <c r="AU2171" s="78"/>
      <c r="AV2171" s="78"/>
      <c r="AW2171" s="78"/>
      <c r="AX2171" s="78"/>
    </row>
    <row r="2172" spans="40:50" ht="12">
      <c r="AN2172" s="78"/>
      <c r="AO2172" s="78"/>
      <c r="AP2172" s="78"/>
      <c r="AQ2172" s="78"/>
      <c r="AR2172" s="78"/>
      <c r="AS2172" s="78"/>
      <c r="AT2172" s="78"/>
      <c r="AU2172" s="78"/>
      <c r="AV2172" s="78"/>
      <c r="AW2172" s="78"/>
      <c r="AX2172" s="78"/>
    </row>
    <row r="2173" spans="40:50" ht="12">
      <c r="AN2173" s="78"/>
      <c r="AO2173" s="78"/>
      <c r="AP2173" s="78"/>
      <c r="AQ2173" s="78"/>
      <c r="AR2173" s="78"/>
      <c r="AS2173" s="78"/>
      <c r="AT2173" s="78"/>
      <c r="AU2173" s="78"/>
      <c r="AV2173" s="78"/>
      <c r="AW2173" s="78"/>
      <c r="AX2173" s="78"/>
    </row>
    <row r="2174" spans="40:50" ht="12">
      <c r="AN2174" s="78"/>
      <c r="AO2174" s="78"/>
      <c r="AP2174" s="78"/>
      <c r="AQ2174" s="78"/>
      <c r="AR2174" s="78"/>
      <c r="AS2174" s="78"/>
      <c r="AT2174" s="78"/>
      <c r="AU2174" s="78"/>
      <c r="AV2174" s="78"/>
      <c r="AW2174" s="78"/>
      <c r="AX2174" s="78"/>
    </row>
    <row r="2175" spans="40:50" ht="12">
      <c r="AN2175" s="78"/>
      <c r="AO2175" s="78"/>
      <c r="AP2175" s="78"/>
      <c r="AQ2175" s="78"/>
      <c r="AR2175" s="78"/>
      <c r="AS2175" s="78"/>
      <c r="AT2175" s="78"/>
      <c r="AU2175" s="78"/>
      <c r="AV2175" s="78"/>
      <c r="AW2175" s="78"/>
      <c r="AX2175" s="78"/>
    </row>
    <row r="2176" spans="40:50" ht="12">
      <c r="AN2176" s="78"/>
      <c r="AO2176" s="78"/>
      <c r="AP2176" s="78"/>
      <c r="AQ2176" s="78"/>
      <c r="AR2176" s="78"/>
      <c r="AS2176" s="78"/>
      <c r="AT2176" s="78"/>
      <c r="AU2176" s="78"/>
      <c r="AV2176" s="78"/>
      <c r="AW2176" s="78"/>
      <c r="AX2176" s="78"/>
    </row>
    <row r="2177" spans="40:50" ht="12">
      <c r="AN2177" s="78"/>
      <c r="AO2177" s="78"/>
      <c r="AP2177" s="78"/>
      <c r="AQ2177" s="78"/>
      <c r="AR2177" s="78"/>
      <c r="AS2177" s="78"/>
      <c r="AT2177" s="78"/>
      <c r="AU2177" s="78"/>
      <c r="AV2177" s="78"/>
      <c r="AW2177" s="78"/>
      <c r="AX2177" s="78"/>
    </row>
    <row r="2178" spans="40:50" ht="12">
      <c r="AN2178" s="78"/>
      <c r="AO2178" s="78"/>
      <c r="AP2178" s="78"/>
      <c r="AQ2178" s="78"/>
      <c r="AR2178" s="78"/>
      <c r="AS2178" s="78"/>
      <c r="AT2178" s="78"/>
      <c r="AU2178" s="78"/>
      <c r="AV2178" s="78"/>
      <c r="AW2178" s="78"/>
      <c r="AX2178" s="78"/>
    </row>
    <row r="2179" spans="40:50" ht="12">
      <c r="AN2179" s="78"/>
      <c r="AO2179" s="78"/>
      <c r="AP2179" s="78"/>
      <c r="AQ2179" s="78"/>
      <c r="AR2179" s="78"/>
      <c r="AS2179" s="78"/>
      <c r="AT2179" s="78"/>
      <c r="AU2179" s="78"/>
      <c r="AV2179" s="78"/>
      <c r="AW2179" s="78"/>
      <c r="AX2179" s="78"/>
    </row>
    <row r="2180" spans="40:50" ht="12">
      <c r="AN2180" s="78"/>
      <c r="AO2180" s="78"/>
      <c r="AP2180" s="78"/>
      <c r="AQ2180" s="78"/>
      <c r="AR2180" s="78"/>
      <c r="AS2180" s="78"/>
      <c r="AT2180" s="78"/>
      <c r="AU2180" s="78"/>
      <c r="AV2180" s="78"/>
      <c r="AW2180" s="78"/>
      <c r="AX2180" s="78"/>
    </row>
    <row r="2181" spans="40:50" ht="12">
      <c r="AN2181" s="78"/>
      <c r="AO2181" s="78"/>
      <c r="AP2181" s="78"/>
      <c r="AQ2181" s="78"/>
      <c r="AR2181" s="78"/>
      <c r="AS2181" s="78"/>
      <c r="AT2181" s="78"/>
      <c r="AU2181" s="78"/>
      <c r="AV2181" s="78"/>
      <c r="AW2181" s="78"/>
      <c r="AX2181" s="78"/>
    </row>
    <row r="2182" spans="40:50" ht="12">
      <c r="AN2182" s="78"/>
      <c r="AO2182" s="78"/>
      <c r="AP2182" s="78"/>
      <c r="AQ2182" s="78"/>
      <c r="AR2182" s="78"/>
      <c r="AS2182" s="78"/>
      <c r="AT2182" s="78"/>
      <c r="AU2182" s="78"/>
      <c r="AV2182" s="78"/>
      <c r="AW2182" s="78"/>
      <c r="AX2182" s="78"/>
    </row>
    <row r="2183" spans="40:50" ht="12">
      <c r="AN2183" s="78"/>
      <c r="AO2183" s="78"/>
      <c r="AP2183" s="78"/>
      <c r="AQ2183" s="78"/>
      <c r="AR2183" s="78"/>
      <c r="AS2183" s="78"/>
      <c r="AT2183" s="78"/>
      <c r="AU2183" s="78"/>
      <c r="AV2183" s="78"/>
      <c r="AW2183" s="78"/>
      <c r="AX2183" s="78"/>
    </row>
    <row r="2184" spans="40:50" ht="12">
      <c r="AN2184" s="78"/>
      <c r="AO2184" s="78"/>
      <c r="AP2184" s="78"/>
      <c r="AQ2184" s="78"/>
      <c r="AR2184" s="78"/>
      <c r="AS2184" s="78"/>
      <c r="AT2184" s="78"/>
      <c r="AU2184" s="78"/>
      <c r="AV2184" s="78"/>
      <c r="AW2184" s="78"/>
      <c r="AX2184" s="78"/>
    </row>
    <row r="2185" spans="40:50" ht="12">
      <c r="AN2185" s="78"/>
      <c r="AO2185" s="78"/>
      <c r="AP2185" s="78"/>
      <c r="AQ2185" s="78"/>
      <c r="AR2185" s="78"/>
      <c r="AS2185" s="78"/>
      <c r="AT2185" s="78"/>
      <c r="AU2185" s="78"/>
      <c r="AV2185" s="78"/>
      <c r="AW2185" s="78"/>
      <c r="AX2185" s="78"/>
    </row>
    <row r="2186" spans="40:50" ht="12">
      <c r="AN2186" s="78"/>
      <c r="AO2186" s="78"/>
      <c r="AP2186" s="78"/>
      <c r="AQ2186" s="78"/>
      <c r="AR2186" s="78"/>
      <c r="AS2186" s="78"/>
      <c r="AT2186" s="78"/>
      <c r="AU2186" s="78"/>
      <c r="AV2186" s="78"/>
      <c r="AW2186" s="78"/>
      <c r="AX2186" s="78"/>
    </row>
    <row r="2187" spans="40:50" ht="12">
      <c r="AN2187" s="78"/>
      <c r="AO2187" s="78"/>
      <c r="AP2187" s="78"/>
      <c r="AQ2187" s="78"/>
      <c r="AR2187" s="78"/>
      <c r="AS2187" s="78"/>
      <c r="AT2187" s="78"/>
      <c r="AU2187" s="78"/>
      <c r="AV2187" s="78"/>
      <c r="AW2187" s="78"/>
      <c r="AX2187" s="78"/>
    </row>
    <row r="2188" spans="40:50" ht="12">
      <c r="AN2188" s="78"/>
      <c r="AO2188" s="78"/>
      <c r="AP2188" s="78"/>
      <c r="AQ2188" s="78"/>
      <c r="AR2188" s="78"/>
      <c r="AS2188" s="78"/>
      <c r="AT2188" s="78"/>
      <c r="AU2188" s="78"/>
      <c r="AV2188" s="78"/>
      <c r="AW2188" s="78"/>
      <c r="AX2188" s="78"/>
    </row>
    <row r="2189" spans="40:50" ht="12">
      <c r="AN2189" s="78"/>
      <c r="AO2189" s="78"/>
      <c r="AP2189" s="78"/>
      <c r="AQ2189" s="78"/>
      <c r="AR2189" s="78"/>
      <c r="AS2189" s="78"/>
      <c r="AT2189" s="78"/>
      <c r="AU2189" s="78"/>
      <c r="AV2189" s="78"/>
      <c r="AW2189" s="78"/>
      <c r="AX2189" s="78"/>
    </row>
    <row r="2190" spans="40:50" ht="12">
      <c r="AN2190" s="78"/>
      <c r="AO2190" s="78"/>
      <c r="AP2190" s="78"/>
      <c r="AQ2190" s="78"/>
      <c r="AR2190" s="78"/>
      <c r="AS2190" s="78"/>
      <c r="AT2190" s="78"/>
      <c r="AU2190" s="78"/>
      <c r="AV2190" s="78"/>
      <c r="AW2190" s="78"/>
      <c r="AX2190" s="78"/>
    </row>
    <row r="2191" spans="40:50" ht="12">
      <c r="AN2191" s="78"/>
      <c r="AO2191" s="78"/>
      <c r="AP2191" s="78"/>
      <c r="AQ2191" s="78"/>
      <c r="AR2191" s="78"/>
      <c r="AS2191" s="78"/>
      <c r="AT2191" s="78"/>
      <c r="AU2191" s="78"/>
      <c r="AV2191" s="78"/>
      <c r="AW2191" s="78"/>
      <c r="AX2191" s="78"/>
    </row>
    <row r="2192" spans="40:50" ht="12">
      <c r="AN2192" s="78"/>
      <c r="AO2192" s="78"/>
      <c r="AP2192" s="78"/>
      <c r="AQ2192" s="78"/>
      <c r="AR2192" s="78"/>
      <c r="AS2192" s="78"/>
      <c r="AT2192" s="78"/>
      <c r="AU2192" s="78"/>
      <c r="AV2192" s="78"/>
      <c r="AW2192" s="78"/>
      <c r="AX2192" s="78"/>
    </row>
    <row r="2193" spans="40:50" ht="12">
      <c r="AN2193" s="78"/>
      <c r="AO2193" s="78"/>
      <c r="AP2193" s="78"/>
      <c r="AQ2193" s="78"/>
      <c r="AR2193" s="78"/>
      <c r="AS2193" s="78"/>
      <c r="AT2193" s="78"/>
      <c r="AU2193" s="78"/>
      <c r="AV2193" s="78"/>
      <c r="AW2193" s="78"/>
      <c r="AX2193" s="78"/>
    </row>
    <row r="2194" spans="40:50" ht="12">
      <c r="AN2194" s="78"/>
      <c r="AO2194" s="78"/>
      <c r="AP2194" s="78"/>
      <c r="AQ2194" s="78"/>
      <c r="AR2194" s="78"/>
      <c r="AS2194" s="78"/>
      <c r="AT2194" s="78"/>
      <c r="AU2194" s="78"/>
      <c r="AV2194" s="78"/>
      <c r="AW2194" s="78"/>
      <c r="AX2194" s="78"/>
    </row>
    <row r="2195" spans="40:50" ht="12">
      <c r="AN2195" s="78"/>
      <c r="AO2195" s="78"/>
      <c r="AP2195" s="78"/>
      <c r="AQ2195" s="78"/>
      <c r="AR2195" s="78"/>
      <c r="AS2195" s="78"/>
      <c r="AT2195" s="78"/>
      <c r="AU2195" s="78"/>
      <c r="AV2195" s="78"/>
      <c r="AW2195" s="78"/>
      <c r="AX2195" s="78"/>
    </row>
    <row r="2196" spans="40:50" ht="12">
      <c r="AN2196" s="78"/>
      <c r="AO2196" s="78"/>
      <c r="AP2196" s="78"/>
      <c r="AQ2196" s="78"/>
      <c r="AR2196" s="78"/>
      <c r="AS2196" s="78"/>
      <c r="AT2196" s="78"/>
      <c r="AU2196" s="78"/>
      <c r="AV2196" s="78"/>
      <c r="AW2196" s="78"/>
      <c r="AX2196" s="78"/>
    </row>
    <row r="2197" spans="40:50" ht="12">
      <c r="AN2197" s="78"/>
      <c r="AO2197" s="78"/>
      <c r="AP2197" s="78"/>
      <c r="AQ2197" s="78"/>
      <c r="AR2197" s="78"/>
      <c r="AS2197" s="78"/>
      <c r="AT2197" s="78"/>
      <c r="AU2197" s="78"/>
      <c r="AV2197" s="78"/>
      <c r="AW2197" s="78"/>
      <c r="AX2197" s="78"/>
    </row>
    <row r="2198" spans="40:50" ht="12">
      <c r="AN2198" s="78"/>
      <c r="AO2198" s="78"/>
      <c r="AP2198" s="78"/>
      <c r="AQ2198" s="78"/>
      <c r="AR2198" s="78"/>
      <c r="AS2198" s="78"/>
      <c r="AT2198" s="78"/>
      <c r="AU2198" s="78"/>
      <c r="AV2198" s="78"/>
      <c r="AW2198" s="78"/>
      <c r="AX2198" s="78"/>
    </row>
    <row r="2199" spans="40:50" ht="12">
      <c r="AN2199" s="78"/>
      <c r="AO2199" s="78"/>
      <c r="AP2199" s="78"/>
      <c r="AQ2199" s="78"/>
      <c r="AR2199" s="78"/>
      <c r="AS2199" s="78"/>
      <c r="AT2199" s="78"/>
      <c r="AU2199" s="78"/>
      <c r="AV2199" s="78"/>
      <c r="AW2199" s="78"/>
      <c r="AX2199" s="78"/>
    </row>
    <row r="2200" spans="40:50" ht="12">
      <c r="AN2200" s="78"/>
      <c r="AO2200" s="78"/>
      <c r="AP2200" s="78"/>
      <c r="AQ2200" s="78"/>
      <c r="AR2200" s="78"/>
      <c r="AS2200" s="78"/>
      <c r="AT2200" s="78"/>
      <c r="AU2200" s="78"/>
      <c r="AV2200" s="78"/>
      <c r="AW2200" s="78"/>
      <c r="AX2200" s="78"/>
    </row>
    <row r="2201" spans="40:50" ht="12">
      <c r="AN2201" s="78"/>
      <c r="AO2201" s="78"/>
      <c r="AP2201" s="78"/>
      <c r="AQ2201" s="78"/>
      <c r="AR2201" s="78"/>
      <c r="AS2201" s="78"/>
      <c r="AT2201" s="78"/>
      <c r="AU2201" s="78"/>
      <c r="AV2201" s="78"/>
      <c r="AW2201" s="78"/>
      <c r="AX2201" s="78"/>
    </row>
    <row r="2202" spans="40:50" ht="12">
      <c r="AN2202" s="78"/>
      <c r="AO2202" s="78"/>
      <c r="AP2202" s="78"/>
      <c r="AQ2202" s="78"/>
      <c r="AR2202" s="78"/>
      <c r="AS2202" s="78"/>
      <c r="AT2202" s="78"/>
      <c r="AU2202" s="78"/>
      <c r="AV2202" s="78"/>
      <c r="AW2202" s="78"/>
      <c r="AX2202" s="78"/>
    </row>
    <row r="2203" spans="40:50" ht="12">
      <c r="AN2203" s="78"/>
      <c r="AO2203" s="78"/>
      <c r="AP2203" s="78"/>
      <c r="AQ2203" s="78"/>
      <c r="AR2203" s="78"/>
      <c r="AS2203" s="78"/>
      <c r="AT2203" s="78"/>
      <c r="AU2203" s="78"/>
      <c r="AV2203" s="78"/>
      <c r="AW2203" s="78"/>
      <c r="AX2203" s="78"/>
    </row>
    <row r="2204" spans="40:50" ht="12">
      <c r="AN2204" s="78"/>
      <c r="AO2204" s="78"/>
      <c r="AP2204" s="78"/>
      <c r="AQ2204" s="78"/>
      <c r="AR2204" s="78"/>
      <c r="AS2204" s="78"/>
      <c r="AT2204" s="78"/>
      <c r="AU2204" s="78"/>
      <c r="AV2204" s="78"/>
      <c r="AW2204" s="78"/>
      <c r="AX2204" s="78"/>
    </row>
    <row r="2205" spans="40:50" ht="12">
      <c r="AN2205" s="78"/>
      <c r="AO2205" s="78"/>
      <c r="AP2205" s="78"/>
      <c r="AQ2205" s="78"/>
      <c r="AR2205" s="78"/>
      <c r="AS2205" s="78"/>
      <c r="AT2205" s="78"/>
      <c r="AU2205" s="78"/>
      <c r="AV2205" s="78"/>
      <c r="AW2205" s="78"/>
      <c r="AX2205" s="78"/>
    </row>
    <row r="2206" spans="40:50" ht="12">
      <c r="AN2206" s="78"/>
      <c r="AO2206" s="78"/>
      <c r="AP2206" s="78"/>
      <c r="AQ2206" s="78"/>
      <c r="AR2206" s="78"/>
      <c r="AS2206" s="78"/>
      <c r="AT2206" s="78"/>
      <c r="AU2206" s="78"/>
      <c r="AV2206" s="78"/>
      <c r="AW2206" s="78"/>
      <c r="AX2206" s="78"/>
    </row>
    <row r="2207" spans="40:50" ht="12">
      <c r="AN2207" s="78"/>
      <c r="AO2207" s="78"/>
      <c r="AP2207" s="78"/>
      <c r="AQ2207" s="78"/>
      <c r="AR2207" s="78"/>
      <c r="AS2207" s="78"/>
      <c r="AT2207" s="78"/>
      <c r="AU2207" s="78"/>
      <c r="AV2207" s="78"/>
      <c r="AW2207" s="78"/>
      <c r="AX2207" s="78"/>
    </row>
    <row r="2208" spans="40:50" ht="12">
      <c r="AN2208" s="78"/>
      <c r="AO2208" s="78"/>
      <c r="AP2208" s="78"/>
      <c r="AQ2208" s="78"/>
      <c r="AR2208" s="78"/>
      <c r="AS2208" s="78"/>
      <c r="AT2208" s="78"/>
      <c r="AU2208" s="78"/>
      <c r="AV2208" s="78"/>
      <c r="AW2208" s="78"/>
      <c r="AX2208" s="78"/>
    </row>
    <row r="2209" spans="40:50" ht="12">
      <c r="AN2209" s="78"/>
      <c r="AO2209" s="78"/>
      <c r="AP2209" s="78"/>
      <c r="AQ2209" s="78"/>
      <c r="AR2209" s="78"/>
      <c r="AS2209" s="78"/>
      <c r="AT2209" s="78"/>
      <c r="AU2209" s="78"/>
      <c r="AV2209" s="78"/>
      <c r="AW2209" s="78"/>
      <c r="AX2209" s="78"/>
    </row>
    <row r="2210" spans="40:50" ht="12">
      <c r="AN2210" s="78"/>
      <c r="AO2210" s="78"/>
      <c r="AP2210" s="78"/>
      <c r="AQ2210" s="78"/>
      <c r="AR2210" s="78"/>
      <c r="AS2210" s="78"/>
      <c r="AT2210" s="78"/>
      <c r="AU2210" s="78"/>
      <c r="AV2210" s="78"/>
      <c r="AW2210" s="78"/>
      <c r="AX2210" s="78"/>
    </row>
    <row r="2211" spans="40:50" ht="12">
      <c r="AN2211" s="78"/>
      <c r="AO2211" s="78"/>
      <c r="AP2211" s="78"/>
      <c r="AQ2211" s="78"/>
      <c r="AR2211" s="78"/>
      <c r="AS2211" s="78"/>
      <c r="AT2211" s="78"/>
      <c r="AU2211" s="78"/>
      <c r="AV2211" s="78"/>
      <c r="AW2211" s="78"/>
      <c r="AX2211" s="78"/>
    </row>
    <row r="2212" spans="40:50" ht="12">
      <c r="AN2212" s="78"/>
      <c r="AO2212" s="78"/>
      <c r="AP2212" s="78"/>
      <c r="AQ2212" s="78"/>
      <c r="AR2212" s="78"/>
      <c r="AS2212" s="78"/>
      <c r="AT2212" s="78"/>
      <c r="AU2212" s="78"/>
      <c r="AV2212" s="78"/>
      <c r="AW2212" s="78"/>
      <c r="AX2212" s="78"/>
    </row>
    <row r="2213" spans="40:50" ht="12">
      <c r="AN2213" s="78"/>
      <c r="AO2213" s="78"/>
      <c r="AP2213" s="78"/>
      <c r="AQ2213" s="78"/>
      <c r="AR2213" s="78"/>
      <c r="AS2213" s="78"/>
      <c r="AT2213" s="78"/>
      <c r="AU2213" s="78"/>
      <c r="AV2213" s="78"/>
      <c r="AW2213" s="78"/>
      <c r="AX2213" s="78"/>
    </row>
    <row r="2214" spans="40:50" ht="12">
      <c r="AN2214" s="78"/>
      <c r="AO2214" s="78"/>
      <c r="AP2214" s="78"/>
      <c r="AQ2214" s="78"/>
      <c r="AR2214" s="78"/>
      <c r="AS2214" s="78"/>
      <c r="AT2214" s="78"/>
      <c r="AU2214" s="78"/>
      <c r="AV2214" s="78"/>
      <c r="AW2214" s="78"/>
      <c r="AX2214" s="78"/>
    </row>
    <row r="2215" spans="40:50" ht="12">
      <c r="AN2215" s="78"/>
      <c r="AO2215" s="78"/>
      <c r="AP2215" s="78"/>
      <c r="AQ2215" s="78"/>
      <c r="AR2215" s="78"/>
      <c r="AS2215" s="78"/>
      <c r="AT2215" s="78"/>
      <c r="AU2215" s="78"/>
      <c r="AV2215" s="78"/>
      <c r="AW2215" s="78"/>
      <c r="AX2215" s="78"/>
    </row>
    <row r="2216" spans="40:50" ht="12">
      <c r="AN2216" s="78"/>
      <c r="AO2216" s="78"/>
      <c r="AP2216" s="78"/>
      <c r="AQ2216" s="78"/>
      <c r="AR2216" s="78"/>
      <c r="AS2216" s="78"/>
      <c r="AT2216" s="78"/>
      <c r="AU2216" s="78"/>
      <c r="AV2216" s="78"/>
      <c r="AW2216" s="78"/>
      <c r="AX2216" s="78"/>
    </row>
    <row r="2217" spans="40:50" ht="12">
      <c r="AN2217" s="78"/>
      <c r="AO2217" s="78"/>
      <c r="AP2217" s="78"/>
      <c r="AQ2217" s="78"/>
      <c r="AR2217" s="78"/>
      <c r="AS2217" s="78"/>
      <c r="AT2217" s="78"/>
      <c r="AU2217" s="78"/>
      <c r="AV2217" s="78"/>
      <c r="AW2217" s="78"/>
      <c r="AX2217" s="78"/>
    </row>
    <row r="2218" spans="40:50" ht="12">
      <c r="AN2218" s="78"/>
      <c r="AO2218" s="78"/>
      <c r="AP2218" s="78"/>
      <c r="AQ2218" s="78"/>
      <c r="AR2218" s="78"/>
      <c r="AS2218" s="78"/>
      <c r="AT2218" s="78"/>
      <c r="AU2218" s="78"/>
      <c r="AV2218" s="78"/>
      <c r="AW2218" s="78"/>
      <c r="AX2218" s="78"/>
    </row>
    <row r="2219" spans="40:50" ht="12">
      <c r="AN2219" s="78"/>
      <c r="AO2219" s="78"/>
      <c r="AP2219" s="78"/>
      <c r="AQ2219" s="78"/>
      <c r="AR2219" s="78"/>
      <c r="AS2219" s="78"/>
      <c r="AT2219" s="78"/>
      <c r="AU2219" s="78"/>
      <c r="AV2219" s="78"/>
      <c r="AW2219" s="78"/>
      <c r="AX2219" s="78"/>
    </row>
    <row r="2220" spans="40:50" ht="12">
      <c r="AN2220" s="78"/>
      <c r="AO2220" s="78"/>
      <c r="AP2220" s="78"/>
      <c r="AQ2220" s="78"/>
      <c r="AR2220" s="78"/>
      <c r="AS2220" s="78"/>
      <c r="AT2220" s="78"/>
      <c r="AU2220" s="78"/>
      <c r="AV2220" s="78"/>
      <c r="AW2220" s="78"/>
      <c r="AX2220" s="78"/>
    </row>
    <row r="2221" spans="40:50" ht="12">
      <c r="AN2221" s="78"/>
      <c r="AO2221" s="78"/>
      <c r="AP2221" s="78"/>
      <c r="AQ2221" s="78"/>
      <c r="AR2221" s="78"/>
      <c r="AS2221" s="78"/>
      <c r="AT2221" s="78"/>
      <c r="AU2221" s="78"/>
      <c r="AV2221" s="78"/>
      <c r="AW2221" s="78"/>
      <c r="AX2221" s="78"/>
    </row>
    <row r="2222" spans="40:50" ht="12">
      <c r="AN2222" s="78"/>
      <c r="AO2222" s="78"/>
      <c r="AP2222" s="78"/>
      <c r="AQ2222" s="78"/>
      <c r="AR2222" s="78"/>
      <c r="AS2222" s="78"/>
      <c r="AT2222" s="78"/>
      <c r="AU2222" s="78"/>
      <c r="AV2222" s="78"/>
      <c r="AW2222" s="78"/>
      <c r="AX2222" s="78"/>
    </row>
    <row r="2223" spans="40:50" ht="12">
      <c r="AN2223" s="78"/>
      <c r="AO2223" s="78"/>
      <c r="AP2223" s="78"/>
      <c r="AQ2223" s="78"/>
      <c r="AR2223" s="78"/>
      <c r="AS2223" s="78"/>
      <c r="AT2223" s="78"/>
      <c r="AU2223" s="78"/>
      <c r="AV2223" s="78"/>
      <c r="AW2223" s="78"/>
      <c r="AX2223" s="78"/>
    </row>
    <row r="2224" spans="40:50" ht="12">
      <c r="AN2224" s="78"/>
      <c r="AO2224" s="78"/>
      <c r="AP2224" s="78"/>
      <c r="AQ2224" s="78"/>
      <c r="AR2224" s="78"/>
      <c r="AS2224" s="78"/>
      <c r="AT2224" s="78"/>
      <c r="AU2224" s="78"/>
      <c r="AV2224" s="78"/>
      <c r="AW2224" s="78"/>
      <c r="AX2224" s="78"/>
    </row>
    <row r="2225" spans="40:50" ht="12">
      <c r="AN2225" s="78"/>
      <c r="AO2225" s="78"/>
      <c r="AP2225" s="78"/>
      <c r="AQ2225" s="78"/>
      <c r="AR2225" s="78"/>
      <c r="AS2225" s="78"/>
      <c r="AT2225" s="78"/>
      <c r="AU2225" s="78"/>
      <c r="AV2225" s="78"/>
      <c r="AW2225" s="78"/>
      <c r="AX2225" s="78"/>
    </row>
    <row r="2226" spans="40:50" ht="12">
      <c r="AN2226" s="78"/>
      <c r="AO2226" s="78"/>
      <c r="AP2226" s="78"/>
      <c r="AQ2226" s="78"/>
      <c r="AR2226" s="78"/>
      <c r="AS2226" s="78"/>
      <c r="AT2226" s="78"/>
      <c r="AU2226" s="78"/>
      <c r="AV2226" s="78"/>
      <c r="AW2226" s="78"/>
      <c r="AX2226" s="78"/>
    </row>
    <row r="2227" spans="40:50" ht="12">
      <c r="AN2227" s="78"/>
      <c r="AO2227" s="78"/>
      <c r="AP2227" s="78"/>
      <c r="AQ2227" s="78"/>
      <c r="AR2227" s="78"/>
      <c r="AS2227" s="78"/>
      <c r="AT2227" s="78"/>
      <c r="AU2227" s="78"/>
      <c r="AV2227" s="78"/>
      <c r="AW2227" s="78"/>
      <c r="AX2227" s="78"/>
    </row>
    <row r="2228" spans="40:50" ht="12">
      <c r="AN2228" s="78"/>
      <c r="AO2228" s="78"/>
      <c r="AP2228" s="78"/>
      <c r="AQ2228" s="78"/>
      <c r="AR2228" s="78"/>
      <c r="AS2228" s="78"/>
      <c r="AT2228" s="78"/>
      <c r="AU2228" s="78"/>
      <c r="AV2228" s="78"/>
      <c r="AW2228" s="78"/>
      <c r="AX2228" s="78"/>
    </row>
    <row r="2229" spans="40:50" ht="12">
      <c r="AN2229" s="78"/>
      <c r="AO2229" s="78"/>
      <c r="AP2229" s="78"/>
      <c r="AQ2229" s="78"/>
      <c r="AR2229" s="78"/>
      <c r="AS2229" s="78"/>
      <c r="AT2229" s="78"/>
      <c r="AU2229" s="78"/>
      <c r="AV2229" s="78"/>
      <c r="AW2229" s="78"/>
      <c r="AX2229" s="78"/>
    </row>
    <row r="2230" spans="40:50" ht="12">
      <c r="AN2230" s="78"/>
      <c r="AO2230" s="78"/>
      <c r="AP2230" s="78"/>
      <c r="AQ2230" s="78"/>
      <c r="AR2230" s="78"/>
      <c r="AS2230" s="78"/>
      <c r="AT2230" s="78"/>
      <c r="AU2230" s="78"/>
      <c r="AV2230" s="78"/>
      <c r="AW2230" s="78"/>
      <c r="AX2230" s="78"/>
    </row>
    <row r="2231" spans="40:50" ht="12">
      <c r="AN2231" s="78"/>
      <c r="AO2231" s="78"/>
      <c r="AP2231" s="78"/>
      <c r="AQ2231" s="78"/>
      <c r="AR2231" s="78"/>
      <c r="AS2231" s="78"/>
      <c r="AT2231" s="78"/>
      <c r="AU2231" s="78"/>
      <c r="AV2231" s="78"/>
      <c r="AW2231" s="78"/>
      <c r="AX2231" s="78"/>
    </row>
    <row r="2232" spans="40:50" ht="12">
      <c r="AN2232" s="78"/>
      <c r="AO2232" s="78"/>
      <c r="AP2232" s="78"/>
      <c r="AQ2232" s="78"/>
      <c r="AR2232" s="78"/>
      <c r="AS2232" s="78"/>
      <c r="AT2232" s="78"/>
      <c r="AU2232" s="78"/>
      <c r="AV2232" s="78"/>
      <c r="AW2232" s="78"/>
      <c r="AX2232" s="78"/>
    </row>
    <row r="2233" spans="40:50" ht="12">
      <c r="AN2233" s="78"/>
      <c r="AO2233" s="78"/>
      <c r="AP2233" s="78"/>
      <c r="AQ2233" s="78"/>
      <c r="AR2233" s="78"/>
      <c r="AS2233" s="78"/>
      <c r="AT2233" s="78"/>
      <c r="AU2233" s="78"/>
      <c r="AV2233" s="78"/>
      <c r="AW2233" s="78"/>
      <c r="AX2233" s="78"/>
    </row>
    <row r="2234" spans="40:50" ht="12">
      <c r="AN2234" s="78"/>
      <c r="AO2234" s="78"/>
      <c r="AP2234" s="78"/>
      <c r="AQ2234" s="78"/>
      <c r="AR2234" s="78"/>
      <c r="AS2234" s="78"/>
      <c r="AT2234" s="78"/>
      <c r="AU2234" s="78"/>
      <c r="AV2234" s="78"/>
      <c r="AW2234" s="78"/>
      <c r="AX2234" s="78"/>
    </row>
    <row r="2235" spans="40:50" ht="12">
      <c r="AN2235" s="78"/>
      <c r="AO2235" s="78"/>
      <c r="AP2235" s="78"/>
      <c r="AQ2235" s="78"/>
      <c r="AR2235" s="78"/>
      <c r="AS2235" s="78"/>
      <c r="AT2235" s="78"/>
      <c r="AU2235" s="78"/>
      <c r="AV2235" s="78"/>
      <c r="AW2235" s="78"/>
      <c r="AX2235" s="78"/>
    </row>
    <row r="2236" spans="40:50" ht="12">
      <c r="AN2236" s="78"/>
      <c r="AO2236" s="78"/>
      <c r="AP2236" s="78"/>
      <c r="AQ2236" s="78"/>
      <c r="AR2236" s="78"/>
      <c r="AS2236" s="78"/>
      <c r="AT2236" s="78"/>
      <c r="AU2236" s="78"/>
      <c r="AV2236" s="78"/>
      <c r="AW2236" s="78"/>
      <c r="AX2236" s="78"/>
    </row>
    <row r="2237" spans="40:50" ht="12">
      <c r="AN2237" s="78"/>
      <c r="AO2237" s="78"/>
      <c r="AP2237" s="78"/>
      <c r="AQ2237" s="78"/>
      <c r="AR2237" s="78"/>
      <c r="AS2237" s="78"/>
      <c r="AT2237" s="78"/>
      <c r="AU2237" s="78"/>
      <c r="AV2237" s="78"/>
      <c r="AW2237" s="78"/>
      <c r="AX2237" s="78"/>
    </row>
    <row r="2238" spans="40:50" ht="12">
      <c r="AN2238" s="78"/>
      <c r="AO2238" s="78"/>
      <c r="AP2238" s="78"/>
      <c r="AQ2238" s="78"/>
      <c r="AR2238" s="78"/>
      <c r="AS2238" s="78"/>
      <c r="AT2238" s="78"/>
      <c r="AU2238" s="78"/>
      <c r="AV2238" s="78"/>
      <c r="AW2238" s="78"/>
      <c r="AX2238" s="78"/>
    </row>
    <row r="2239" spans="40:50" ht="12">
      <c r="AN2239" s="78"/>
      <c r="AO2239" s="78"/>
      <c r="AP2239" s="78"/>
      <c r="AQ2239" s="78"/>
      <c r="AR2239" s="78"/>
      <c r="AS2239" s="78"/>
      <c r="AT2239" s="78"/>
      <c r="AU2239" s="78"/>
      <c r="AV2239" s="78"/>
      <c r="AW2239" s="78"/>
      <c r="AX2239" s="78"/>
    </row>
    <row r="2240" spans="40:50" ht="12">
      <c r="AN2240" s="78"/>
      <c r="AO2240" s="78"/>
      <c r="AP2240" s="78"/>
      <c r="AQ2240" s="78"/>
      <c r="AR2240" s="78"/>
      <c r="AS2240" s="78"/>
      <c r="AT2240" s="78"/>
      <c r="AU2240" s="78"/>
      <c r="AV2240" s="78"/>
      <c r="AW2240" s="78"/>
      <c r="AX2240" s="78"/>
    </row>
    <row r="2241" spans="40:50" ht="12">
      <c r="AN2241" s="78"/>
      <c r="AO2241" s="78"/>
      <c r="AP2241" s="78"/>
      <c r="AQ2241" s="78"/>
      <c r="AR2241" s="78"/>
      <c r="AS2241" s="78"/>
      <c r="AT2241" s="78"/>
      <c r="AU2241" s="78"/>
      <c r="AV2241" s="78"/>
      <c r="AW2241" s="78"/>
      <c r="AX2241" s="78"/>
    </row>
    <row r="2242" spans="40:50" ht="12">
      <c r="AN2242" s="78"/>
      <c r="AO2242" s="78"/>
      <c r="AP2242" s="78"/>
      <c r="AQ2242" s="78"/>
      <c r="AR2242" s="78"/>
      <c r="AS2242" s="78"/>
      <c r="AT2242" s="78"/>
      <c r="AU2242" s="78"/>
      <c r="AV2242" s="78"/>
      <c r="AW2242" s="78"/>
      <c r="AX2242" s="78"/>
    </row>
    <row r="2243" spans="40:50" ht="12">
      <c r="AN2243" s="78"/>
      <c r="AO2243" s="78"/>
      <c r="AP2243" s="78"/>
      <c r="AQ2243" s="78"/>
      <c r="AR2243" s="78"/>
      <c r="AS2243" s="78"/>
      <c r="AT2243" s="78"/>
      <c r="AU2243" s="78"/>
      <c r="AV2243" s="78"/>
      <c r="AW2243" s="78"/>
      <c r="AX2243" s="78"/>
    </row>
    <row r="2244" spans="40:50" ht="12">
      <c r="AN2244" s="78"/>
      <c r="AO2244" s="78"/>
      <c r="AP2244" s="78"/>
      <c r="AQ2244" s="78"/>
      <c r="AR2244" s="78"/>
      <c r="AS2244" s="78"/>
      <c r="AT2244" s="78"/>
      <c r="AU2244" s="78"/>
      <c r="AV2244" s="78"/>
      <c r="AW2244" s="78"/>
      <c r="AX2244" s="78"/>
    </row>
    <row r="2245" spans="40:50" ht="12">
      <c r="AN2245" s="78"/>
      <c r="AO2245" s="78"/>
      <c r="AP2245" s="78"/>
      <c r="AQ2245" s="78"/>
      <c r="AR2245" s="78"/>
      <c r="AS2245" s="78"/>
      <c r="AT2245" s="78"/>
      <c r="AU2245" s="78"/>
      <c r="AV2245" s="78"/>
      <c r="AW2245" s="78"/>
      <c r="AX2245" s="78"/>
    </row>
    <row r="2246" spans="40:50" ht="12">
      <c r="AN2246" s="78"/>
      <c r="AO2246" s="78"/>
      <c r="AP2246" s="78"/>
      <c r="AQ2246" s="78"/>
      <c r="AR2246" s="78"/>
      <c r="AS2246" s="78"/>
      <c r="AT2246" s="78"/>
      <c r="AU2246" s="78"/>
      <c r="AV2246" s="78"/>
      <c r="AW2246" s="78"/>
      <c r="AX2246" s="78"/>
    </row>
    <row r="2247" spans="40:50" ht="12">
      <c r="AN2247" s="78"/>
      <c r="AO2247" s="78"/>
      <c r="AP2247" s="78"/>
      <c r="AQ2247" s="78"/>
      <c r="AR2247" s="78"/>
      <c r="AS2247" s="78"/>
      <c r="AT2247" s="78"/>
      <c r="AU2247" s="78"/>
      <c r="AV2247" s="78"/>
      <c r="AW2247" s="78"/>
      <c r="AX2247" s="78"/>
    </row>
    <row r="2248" spans="40:50" ht="12">
      <c r="AN2248" s="78"/>
      <c r="AO2248" s="78"/>
      <c r="AP2248" s="78"/>
      <c r="AQ2248" s="78"/>
      <c r="AR2248" s="78"/>
      <c r="AS2248" s="78"/>
      <c r="AT2248" s="78"/>
      <c r="AU2248" s="78"/>
      <c r="AV2248" s="78"/>
      <c r="AW2248" s="78"/>
      <c r="AX2248" s="78"/>
    </row>
    <row r="2249" spans="40:50" ht="12">
      <c r="AN2249" s="78"/>
      <c r="AO2249" s="78"/>
      <c r="AP2249" s="78"/>
      <c r="AQ2249" s="78"/>
      <c r="AR2249" s="78"/>
      <c r="AS2249" s="78"/>
      <c r="AT2249" s="78"/>
      <c r="AU2249" s="78"/>
      <c r="AV2249" s="78"/>
      <c r="AW2249" s="78"/>
      <c r="AX2249" s="78"/>
    </row>
    <row r="2250" spans="40:50" ht="12">
      <c r="AN2250" s="78"/>
      <c r="AO2250" s="78"/>
      <c r="AP2250" s="78"/>
      <c r="AQ2250" s="78"/>
      <c r="AR2250" s="78"/>
      <c r="AS2250" s="78"/>
      <c r="AT2250" s="78"/>
      <c r="AU2250" s="78"/>
      <c r="AV2250" s="78"/>
      <c r="AW2250" s="78"/>
      <c r="AX2250" s="78"/>
    </row>
    <row r="2251" spans="40:50" ht="12">
      <c r="AN2251" s="78"/>
      <c r="AO2251" s="78"/>
      <c r="AP2251" s="78"/>
      <c r="AQ2251" s="78"/>
      <c r="AR2251" s="78"/>
      <c r="AS2251" s="78"/>
      <c r="AT2251" s="78"/>
      <c r="AU2251" s="78"/>
      <c r="AV2251" s="78"/>
      <c r="AW2251" s="78"/>
      <c r="AX2251" s="78"/>
    </row>
    <row r="2252" spans="40:50" ht="12">
      <c r="AN2252" s="78"/>
      <c r="AO2252" s="78"/>
      <c r="AP2252" s="78"/>
      <c r="AQ2252" s="78"/>
      <c r="AR2252" s="78"/>
      <c r="AS2252" s="78"/>
      <c r="AT2252" s="78"/>
      <c r="AU2252" s="78"/>
      <c r="AV2252" s="78"/>
      <c r="AW2252" s="78"/>
      <c r="AX2252" s="78"/>
    </row>
    <row r="2253" spans="40:50" ht="12">
      <c r="AN2253" s="78"/>
      <c r="AO2253" s="78"/>
      <c r="AP2253" s="78"/>
      <c r="AQ2253" s="78"/>
      <c r="AR2253" s="78"/>
      <c r="AS2253" s="78"/>
      <c r="AT2253" s="78"/>
      <c r="AU2253" s="78"/>
      <c r="AV2253" s="78"/>
      <c r="AW2253" s="78"/>
      <c r="AX2253" s="78"/>
    </row>
    <row r="2254" spans="40:50" ht="12">
      <c r="AN2254" s="78"/>
      <c r="AO2254" s="78"/>
      <c r="AP2254" s="78"/>
      <c r="AQ2254" s="78"/>
      <c r="AR2254" s="78"/>
      <c r="AS2254" s="78"/>
      <c r="AT2254" s="78"/>
      <c r="AU2254" s="78"/>
      <c r="AV2254" s="78"/>
      <c r="AW2254" s="78"/>
      <c r="AX2254" s="78"/>
    </row>
    <row r="2255" spans="40:50" ht="12">
      <c r="AN2255" s="78"/>
      <c r="AO2255" s="78"/>
      <c r="AP2255" s="78"/>
      <c r="AQ2255" s="78"/>
      <c r="AR2255" s="78"/>
      <c r="AS2255" s="78"/>
      <c r="AT2255" s="78"/>
      <c r="AU2255" s="78"/>
      <c r="AV2255" s="78"/>
      <c r="AW2255" s="78"/>
      <c r="AX2255" s="78"/>
    </row>
    <row r="2256" spans="40:50" ht="12">
      <c r="AN2256" s="78"/>
      <c r="AO2256" s="78"/>
      <c r="AP2256" s="78"/>
      <c r="AQ2256" s="78"/>
      <c r="AR2256" s="78"/>
      <c r="AS2256" s="78"/>
      <c r="AT2256" s="78"/>
      <c r="AU2256" s="78"/>
      <c r="AV2256" s="78"/>
      <c r="AW2256" s="78"/>
      <c r="AX2256" s="78"/>
    </row>
    <row r="2257" spans="40:50" ht="12">
      <c r="AN2257" s="78"/>
      <c r="AO2257" s="78"/>
      <c r="AP2257" s="78"/>
      <c r="AQ2257" s="78"/>
      <c r="AR2257" s="78"/>
      <c r="AS2257" s="78"/>
      <c r="AT2257" s="78"/>
      <c r="AU2257" s="78"/>
      <c r="AV2257" s="78"/>
      <c r="AW2257" s="78"/>
      <c r="AX2257" s="78"/>
    </row>
    <row r="2258" spans="40:50" ht="12">
      <c r="AN2258" s="78"/>
      <c r="AO2258" s="78"/>
      <c r="AP2258" s="78"/>
      <c r="AQ2258" s="78"/>
      <c r="AR2258" s="78"/>
      <c r="AS2258" s="78"/>
      <c r="AT2258" s="78"/>
      <c r="AU2258" s="78"/>
      <c r="AV2258" s="78"/>
      <c r="AW2258" s="78"/>
      <c r="AX2258" s="78"/>
    </row>
    <row r="2259" spans="40:50" ht="12">
      <c r="AN2259" s="78"/>
      <c r="AO2259" s="78"/>
      <c r="AP2259" s="78"/>
      <c r="AQ2259" s="78"/>
      <c r="AR2259" s="78"/>
      <c r="AS2259" s="78"/>
      <c r="AT2259" s="78"/>
      <c r="AU2259" s="78"/>
      <c r="AV2259" s="78"/>
      <c r="AW2259" s="78"/>
      <c r="AX2259" s="78"/>
    </row>
    <row r="2260" spans="40:50" ht="12">
      <c r="AN2260" s="78"/>
      <c r="AO2260" s="78"/>
      <c r="AP2260" s="78"/>
      <c r="AQ2260" s="78"/>
      <c r="AR2260" s="78"/>
      <c r="AS2260" s="78"/>
      <c r="AT2260" s="78"/>
      <c r="AU2260" s="78"/>
      <c r="AV2260" s="78"/>
      <c r="AW2260" s="78"/>
      <c r="AX2260" s="78"/>
    </row>
    <row r="2261" spans="40:50" ht="12">
      <c r="AN2261" s="78"/>
      <c r="AO2261" s="78"/>
      <c r="AP2261" s="78"/>
      <c r="AQ2261" s="78"/>
      <c r="AR2261" s="78"/>
      <c r="AS2261" s="78"/>
      <c r="AT2261" s="78"/>
      <c r="AU2261" s="78"/>
      <c r="AV2261" s="78"/>
      <c r="AW2261" s="78"/>
      <c r="AX2261" s="78"/>
    </row>
    <row r="2262" spans="40:50" ht="12">
      <c r="AN2262" s="78"/>
      <c r="AO2262" s="78"/>
      <c r="AP2262" s="78"/>
      <c r="AQ2262" s="78"/>
      <c r="AR2262" s="78"/>
      <c r="AS2262" s="78"/>
      <c r="AT2262" s="78"/>
      <c r="AU2262" s="78"/>
      <c r="AV2262" s="78"/>
      <c r="AW2262" s="78"/>
      <c r="AX2262" s="78"/>
    </row>
    <row r="2263" spans="40:50" ht="12">
      <c r="AN2263" s="78"/>
      <c r="AO2263" s="78"/>
      <c r="AP2263" s="78"/>
      <c r="AQ2263" s="78"/>
      <c r="AR2263" s="78"/>
      <c r="AS2263" s="78"/>
      <c r="AT2263" s="78"/>
      <c r="AU2263" s="78"/>
      <c r="AV2263" s="78"/>
      <c r="AW2263" s="78"/>
      <c r="AX2263" s="78"/>
    </row>
    <row r="2264" spans="40:50" ht="12">
      <c r="AN2264" s="78"/>
      <c r="AO2264" s="78"/>
      <c r="AP2264" s="78"/>
      <c r="AQ2264" s="78"/>
      <c r="AR2264" s="78"/>
      <c r="AS2264" s="78"/>
      <c r="AT2264" s="78"/>
      <c r="AU2264" s="78"/>
      <c r="AV2264" s="78"/>
      <c r="AW2264" s="78"/>
      <c r="AX2264" s="78"/>
    </row>
    <row r="2265" spans="40:50" ht="12">
      <c r="AN2265" s="78"/>
      <c r="AO2265" s="78"/>
      <c r="AP2265" s="78"/>
      <c r="AQ2265" s="78"/>
      <c r="AR2265" s="78"/>
      <c r="AS2265" s="78"/>
      <c r="AT2265" s="78"/>
      <c r="AU2265" s="78"/>
      <c r="AV2265" s="78"/>
      <c r="AW2265" s="78"/>
      <c r="AX2265" s="78"/>
    </row>
    <row r="2266" spans="40:50" ht="12">
      <c r="AN2266" s="78"/>
      <c r="AO2266" s="78"/>
      <c r="AP2266" s="78"/>
      <c r="AQ2266" s="78"/>
      <c r="AR2266" s="78"/>
      <c r="AS2266" s="78"/>
      <c r="AT2266" s="78"/>
      <c r="AU2266" s="78"/>
      <c r="AV2266" s="78"/>
      <c r="AW2266" s="78"/>
      <c r="AX2266" s="78"/>
    </row>
    <row r="2267" spans="40:50" ht="12">
      <c r="AN2267" s="78"/>
      <c r="AO2267" s="78"/>
      <c r="AP2267" s="78"/>
      <c r="AQ2267" s="78"/>
      <c r="AR2267" s="78"/>
      <c r="AS2267" s="78"/>
      <c r="AT2267" s="78"/>
      <c r="AU2267" s="78"/>
      <c r="AV2267" s="78"/>
      <c r="AW2267" s="78"/>
      <c r="AX2267" s="78"/>
    </row>
    <row r="2268" spans="40:50" ht="12">
      <c r="AN2268" s="78"/>
      <c r="AO2268" s="78"/>
      <c r="AP2268" s="78"/>
      <c r="AQ2268" s="78"/>
      <c r="AR2268" s="78"/>
      <c r="AS2268" s="78"/>
      <c r="AT2268" s="78"/>
      <c r="AU2268" s="78"/>
      <c r="AV2268" s="78"/>
      <c r="AW2268" s="78"/>
      <c r="AX2268" s="78"/>
    </row>
    <row r="2269" spans="40:50" ht="12">
      <c r="AN2269" s="78"/>
      <c r="AO2269" s="78"/>
      <c r="AP2269" s="78"/>
      <c r="AQ2269" s="78"/>
      <c r="AR2269" s="78"/>
      <c r="AS2269" s="78"/>
      <c r="AT2269" s="78"/>
      <c r="AU2269" s="78"/>
      <c r="AV2269" s="78"/>
      <c r="AW2269" s="78"/>
      <c r="AX2269" s="78"/>
    </row>
    <row r="2270" spans="40:50" ht="12">
      <c r="AN2270" s="78"/>
      <c r="AO2270" s="78"/>
      <c r="AP2270" s="78"/>
      <c r="AQ2270" s="78"/>
      <c r="AR2270" s="78"/>
      <c r="AS2270" s="78"/>
      <c r="AT2270" s="78"/>
      <c r="AU2270" s="78"/>
      <c r="AV2270" s="78"/>
      <c r="AW2270" s="78"/>
      <c r="AX2270" s="78"/>
    </row>
    <row r="2271" spans="40:50" ht="12">
      <c r="AN2271" s="78"/>
      <c r="AO2271" s="78"/>
      <c r="AP2271" s="78"/>
      <c r="AQ2271" s="78"/>
      <c r="AR2271" s="78"/>
      <c r="AS2271" s="78"/>
      <c r="AT2271" s="78"/>
      <c r="AU2271" s="78"/>
      <c r="AV2271" s="78"/>
      <c r="AW2271" s="78"/>
      <c r="AX2271" s="78"/>
    </row>
    <row r="2272" spans="40:50" ht="12">
      <c r="AN2272" s="78"/>
      <c r="AO2272" s="78"/>
      <c r="AP2272" s="78"/>
      <c r="AQ2272" s="78"/>
      <c r="AR2272" s="78"/>
      <c r="AS2272" s="78"/>
      <c r="AT2272" s="78"/>
      <c r="AU2272" s="78"/>
      <c r="AV2272" s="78"/>
      <c r="AW2272" s="78"/>
      <c r="AX2272" s="78"/>
    </row>
    <row r="2273" spans="40:50" ht="12">
      <c r="AN2273" s="78"/>
      <c r="AO2273" s="78"/>
      <c r="AP2273" s="78"/>
      <c r="AQ2273" s="78"/>
      <c r="AR2273" s="78"/>
      <c r="AS2273" s="78"/>
      <c r="AT2273" s="78"/>
      <c r="AU2273" s="78"/>
      <c r="AV2273" s="78"/>
      <c r="AW2273" s="78"/>
      <c r="AX2273" s="78"/>
    </row>
    <row r="2274" spans="40:50" ht="12">
      <c r="AN2274" s="78"/>
      <c r="AO2274" s="78"/>
      <c r="AP2274" s="78"/>
      <c r="AQ2274" s="78"/>
      <c r="AR2274" s="78"/>
      <c r="AS2274" s="78"/>
      <c r="AT2274" s="78"/>
      <c r="AU2274" s="78"/>
      <c r="AV2274" s="78"/>
      <c r="AW2274" s="78"/>
      <c r="AX2274" s="78"/>
    </row>
    <row r="2275" spans="40:50" ht="12">
      <c r="AN2275" s="78"/>
      <c r="AO2275" s="78"/>
      <c r="AP2275" s="78"/>
      <c r="AQ2275" s="78"/>
      <c r="AR2275" s="78"/>
      <c r="AS2275" s="78"/>
      <c r="AT2275" s="78"/>
      <c r="AU2275" s="78"/>
      <c r="AV2275" s="78"/>
      <c r="AW2275" s="78"/>
      <c r="AX2275" s="78"/>
    </row>
    <row r="2276" spans="40:50" ht="12">
      <c r="AN2276" s="78"/>
      <c r="AO2276" s="78"/>
      <c r="AP2276" s="78"/>
      <c r="AQ2276" s="78"/>
      <c r="AR2276" s="78"/>
      <c r="AS2276" s="78"/>
      <c r="AT2276" s="78"/>
      <c r="AU2276" s="78"/>
      <c r="AV2276" s="78"/>
      <c r="AW2276" s="78"/>
      <c r="AX2276" s="78"/>
    </row>
    <row r="2277" spans="40:50" ht="12">
      <c r="AN2277" s="78"/>
      <c r="AO2277" s="78"/>
      <c r="AP2277" s="78"/>
      <c r="AQ2277" s="78"/>
      <c r="AR2277" s="78"/>
      <c r="AS2277" s="78"/>
      <c r="AT2277" s="78"/>
      <c r="AU2277" s="78"/>
      <c r="AV2277" s="78"/>
      <c r="AW2277" s="78"/>
      <c r="AX2277" s="78"/>
    </row>
    <row r="2278" spans="40:50" ht="12">
      <c r="AN2278" s="78"/>
      <c r="AO2278" s="78"/>
      <c r="AP2278" s="78"/>
      <c r="AQ2278" s="78"/>
      <c r="AR2278" s="78"/>
      <c r="AS2278" s="78"/>
      <c r="AT2278" s="78"/>
      <c r="AU2278" s="78"/>
      <c r="AV2278" s="78"/>
      <c r="AW2278" s="78"/>
      <c r="AX2278" s="78"/>
    </row>
    <row r="2279" spans="40:50" ht="12">
      <c r="AN2279" s="78"/>
      <c r="AO2279" s="78"/>
      <c r="AP2279" s="78"/>
      <c r="AQ2279" s="78"/>
      <c r="AR2279" s="78"/>
      <c r="AS2279" s="78"/>
      <c r="AT2279" s="78"/>
      <c r="AU2279" s="78"/>
      <c r="AV2279" s="78"/>
      <c r="AW2279" s="78"/>
      <c r="AX2279" s="78"/>
    </row>
    <row r="2280" spans="40:50" ht="12">
      <c r="AN2280" s="78"/>
      <c r="AO2280" s="78"/>
      <c r="AP2280" s="78"/>
      <c r="AQ2280" s="78"/>
      <c r="AR2280" s="78"/>
      <c r="AS2280" s="78"/>
      <c r="AT2280" s="78"/>
      <c r="AU2280" s="78"/>
      <c r="AV2280" s="78"/>
      <c r="AW2280" s="78"/>
      <c r="AX2280" s="78"/>
    </row>
    <row r="2281" spans="40:50" ht="12">
      <c r="AN2281" s="78"/>
      <c r="AO2281" s="78"/>
      <c r="AP2281" s="78"/>
      <c r="AQ2281" s="78"/>
      <c r="AR2281" s="78"/>
      <c r="AS2281" s="78"/>
      <c r="AT2281" s="78"/>
      <c r="AU2281" s="78"/>
      <c r="AV2281" s="78"/>
      <c r="AW2281" s="78"/>
      <c r="AX2281" s="78"/>
    </row>
    <row r="2282" spans="40:50" ht="12">
      <c r="AN2282" s="78"/>
      <c r="AO2282" s="78"/>
      <c r="AP2282" s="78"/>
      <c r="AQ2282" s="78"/>
      <c r="AR2282" s="78"/>
      <c r="AS2282" s="78"/>
      <c r="AT2282" s="78"/>
      <c r="AU2282" s="78"/>
      <c r="AV2282" s="78"/>
      <c r="AW2282" s="78"/>
      <c r="AX2282" s="78"/>
    </row>
    <row r="2283" spans="40:50" ht="12">
      <c r="AN2283" s="78"/>
      <c r="AO2283" s="78"/>
      <c r="AP2283" s="78"/>
      <c r="AQ2283" s="78"/>
      <c r="AR2283" s="78"/>
      <c r="AS2283" s="78"/>
      <c r="AT2283" s="78"/>
      <c r="AU2283" s="78"/>
      <c r="AV2283" s="78"/>
      <c r="AW2283" s="78"/>
      <c r="AX2283" s="78"/>
    </row>
    <row r="2284" spans="40:50" ht="12">
      <c r="AN2284" s="78"/>
      <c r="AO2284" s="78"/>
      <c r="AP2284" s="78"/>
      <c r="AQ2284" s="78"/>
      <c r="AR2284" s="78"/>
      <c r="AS2284" s="78"/>
      <c r="AT2284" s="78"/>
      <c r="AU2284" s="78"/>
      <c r="AV2284" s="78"/>
      <c r="AW2284" s="78"/>
      <c r="AX2284" s="78"/>
    </row>
    <row r="2285" spans="40:50" ht="12">
      <c r="AN2285" s="78"/>
      <c r="AO2285" s="78"/>
      <c r="AP2285" s="78"/>
      <c r="AQ2285" s="78"/>
      <c r="AR2285" s="78"/>
      <c r="AS2285" s="78"/>
      <c r="AT2285" s="78"/>
      <c r="AU2285" s="78"/>
      <c r="AV2285" s="78"/>
      <c r="AW2285" s="78"/>
      <c r="AX2285" s="78"/>
    </row>
    <row r="2286" spans="40:50" ht="12">
      <c r="AN2286" s="78"/>
      <c r="AO2286" s="78"/>
      <c r="AP2286" s="78"/>
      <c r="AQ2286" s="78"/>
      <c r="AR2286" s="78"/>
      <c r="AS2286" s="78"/>
      <c r="AT2286" s="78"/>
      <c r="AU2286" s="78"/>
      <c r="AV2286" s="78"/>
      <c r="AW2286" s="78"/>
      <c r="AX2286" s="78"/>
    </row>
    <row r="2287" spans="40:50" ht="12">
      <c r="AN2287" s="78"/>
      <c r="AO2287" s="78"/>
      <c r="AP2287" s="78"/>
      <c r="AQ2287" s="78"/>
      <c r="AR2287" s="78"/>
      <c r="AS2287" s="78"/>
      <c r="AT2287" s="78"/>
      <c r="AU2287" s="78"/>
      <c r="AV2287" s="78"/>
      <c r="AW2287" s="78"/>
      <c r="AX2287" s="78"/>
    </row>
    <row r="2288" spans="40:50" ht="12">
      <c r="AN2288" s="78"/>
      <c r="AO2288" s="78"/>
      <c r="AP2288" s="78"/>
      <c r="AQ2288" s="78"/>
      <c r="AR2288" s="78"/>
      <c r="AS2288" s="78"/>
      <c r="AT2288" s="78"/>
      <c r="AU2288" s="78"/>
      <c r="AV2288" s="78"/>
      <c r="AW2288" s="78"/>
      <c r="AX2288" s="78"/>
    </row>
    <row r="2289" spans="40:50" ht="12">
      <c r="AN2289" s="78"/>
      <c r="AO2289" s="78"/>
      <c r="AP2289" s="78"/>
      <c r="AQ2289" s="78"/>
      <c r="AR2289" s="78"/>
      <c r="AS2289" s="78"/>
      <c r="AT2289" s="78"/>
      <c r="AU2289" s="78"/>
      <c r="AV2289" s="78"/>
      <c r="AW2289" s="78"/>
      <c r="AX2289" s="78"/>
    </row>
    <row r="2290" spans="40:50" ht="12">
      <c r="AN2290" s="78"/>
      <c r="AO2290" s="78"/>
      <c r="AP2290" s="78"/>
      <c r="AQ2290" s="78"/>
      <c r="AR2290" s="78"/>
      <c r="AS2290" s="78"/>
      <c r="AT2290" s="78"/>
      <c r="AU2290" s="78"/>
      <c r="AV2290" s="78"/>
      <c r="AW2290" s="78"/>
      <c r="AX2290" s="78"/>
    </row>
    <row r="2291" spans="40:50" ht="12">
      <c r="AN2291" s="78"/>
      <c r="AO2291" s="78"/>
      <c r="AP2291" s="78"/>
      <c r="AQ2291" s="78"/>
      <c r="AR2291" s="78"/>
      <c r="AS2291" s="78"/>
      <c r="AT2291" s="78"/>
      <c r="AU2291" s="78"/>
      <c r="AV2291" s="78"/>
      <c r="AW2291" s="78"/>
      <c r="AX2291" s="78"/>
    </row>
    <row r="2292" spans="40:50" ht="12">
      <c r="AN2292" s="78"/>
      <c r="AO2292" s="78"/>
      <c r="AP2292" s="78"/>
      <c r="AQ2292" s="78"/>
      <c r="AR2292" s="78"/>
      <c r="AS2292" s="78"/>
      <c r="AT2292" s="78"/>
      <c r="AU2292" s="78"/>
      <c r="AV2292" s="78"/>
      <c r="AW2292" s="78"/>
      <c r="AX2292" s="78"/>
    </row>
    <row r="2293" spans="40:50" ht="12">
      <c r="AN2293" s="78"/>
      <c r="AO2293" s="78"/>
      <c r="AP2293" s="78"/>
      <c r="AQ2293" s="78"/>
      <c r="AR2293" s="78"/>
      <c r="AS2293" s="78"/>
      <c r="AT2293" s="78"/>
      <c r="AU2293" s="78"/>
      <c r="AV2293" s="78"/>
      <c r="AW2293" s="78"/>
      <c r="AX2293" s="78"/>
    </row>
    <row r="2294" spans="40:50" ht="12">
      <c r="AN2294" s="78"/>
      <c r="AO2294" s="78"/>
      <c r="AP2294" s="78"/>
      <c r="AQ2294" s="78"/>
      <c r="AR2294" s="78"/>
      <c r="AS2294" s="78"/>
      <c r="AT2294" s="78"/>
      <c r="AU2294" s="78"/>
      <c r="AV2294" s="78"/>
      <c r="AW2294" s="78"/>
      <c r="AX2294" s="78"/>
    </row>
    <row r="2295" spans="40:50" ht="12">
      <c r="AN2295" s="78"/>
      <c r="AO2295" s="78"/>
      <c r="AP2295" s="78"/>
      <c r="AQ2295" s="78"/>
      <c r="AR2295" s="78"/>
      <c r="AS2295" s="78"/>
      <c r="AT2295" s="78"/>
      <c r="AU2295" s="78"/>
      <c r="AV2295" s="78"/>
      <c r="AW2295" s="78"/>
      <c r="AX2295" s="78"/>
    </row>
    <row r="2296" spans="40:50" ht="12">
      <c r="AN2296" s="78"/>
      <c r="AO2296" s="78"/>
      <c r="AP2296" s="78"/>
      <c r="AQ2296" s="78"/>
      <c r="AR2296" s="78"/>
      <c r="AS2296" s="78"/>
      <c r="AT2296" s="78"/>
      <c r="AU2296" s="78"/>
      <c r="AV2296" s="78"/>
      <c r="AW2296" s="78"/>
      <c r="AX2296" s="78"/>
    </row>
    <row r="2297" spans="40:50" ht="12">
      <c r="AN2297" s="78"/>
      <c r="AO2297" s="78"/>
      <c r="AP2297" s="78"/>
      <c r="AQ2297" s="78"/>
      <c r="AR2297" s="78"/>
      <c r="AS2297" s="78"/>
      <c r="AT2297" s="78"/>
      <c r="AU2297" s="78"/>
      <c r="AV2297" s="78"/>
      <c r="AW2297" s="78"/>
      <c r="AX2297" s="78"/>
    </row>
    <row r="2298" spans="40:50" ht="12">
      <c r="AN2298" s="78"/>
      <c r="AO2298" s="78"/>
      <c r="AP2298" s="78"/>
      <c r="AQ2298" s="78"/>
      <c r="AR2298" s="78"/>
      <c r="AS2298" s="78"/>
      <c r="AT2298" s="78"/>
      <c r="AU2298" s="78"/>
      <c r="AV2298" s="78"/>
      <c r="AW2298" s="78"/>
      <c r="AX2298" s="78"/>
    </row>
    <row r="2299" spans="40:50" ht="12">
      <c r="AN2299" s="78"/>
      <c r="AO2299" s="78"/>
      <c r="AP2299" s="78"/>
      <c r="AQ2299" s="78"/>
      <c r="AR2299" s="78"/>
      <c r="AS2299" s="78"/>
      <c r="AT2299" s="78"/>
      <c r="AU2299" s="78"/>
      <c r="AV2299" s="78"/>
      <c r="AW2299" s="78"/>
      <c r="AX2299" s="78"/>
    </row>
    <row r="2300" spans="40:50" ht="12">
      <c r="AN2300" s="78"/>
      <c r="AO2300" s="78"/>
      <c r="AP2300" s="78"/>
      <c r="AQ2300" s="78"/>
      <c r="AR2300" s="78"/>
      <c r="AS2300" s="78"/>
      <c r="AT2300" s="78"/>
      <c r="AU2300" s="78"/>
      <c r="AV2300" s="78"/>
      <c r="AW2300" s="78"/>
      <c r="AX2300" s="78"/>
    </row>
    <row r="2301" spans="40:50" ht="12">
      <c r="AN2301" s="78"/>
      <c r="AO2301" s="78"/>
      <c r="AP2301" s="78"/>
      <c r="AQ2301" s="78"/>
      <c r="AR2301" s="78"/>
      <c r="AS2301" s="78"/>
      <c r="AT2301" s="78"/>
      <c r="AU2301" s="78"/>
      <c r="AV2301" s="78"/>
      <c r="AW2301" s="78"/>
      <c r="AX2301" s="78"/>
    </row>
    <row r="2302" spans="40:50" ht="12">
      <c r="AN2302" s="78"/>
      <c r="AO2302" s="78"/>
      <c r="AP2302" s="78"/>
      <c r="AQ2302" s="78"/>
      <c r="AR2302" s="78"/>
      <c r="AS2302" s="78"/>
      <c r="AT2302" s="78"/>
      <c r="AU2302" s="78"/>
      <c r="AV2302" s="78"/>
      <c r="AW2302" s="78"/>
      <c r="AX2302" s="78"/>
    </row>
    <row r="2303" spans="40:50" ht="12">
      <c r="AN2303" s="78"/>
      <c r="AO2303" s="78"/>
      <c r="AP2303" s="78"/>
      <c r="AQ2303" s="78"/>
      <c r="AR2303" s="78"/>
      <c r="AS2303" s="78"/>
      <c r="AT2303" s="78"/>
      <c r="AU2303" s="78"/>
      <c r="AV2303" s="78"/>
      <c r="AW2303" s="78"/>
      <c r="AX2303" s="78"/>
    </row>
    <row r="2304" spans="40:50" ht="12">
      <c r="AN2304" s="78"/>
      <c r="AO2304" s="78"/>
      <c r="AP2304" s="78"/>
      <c r="AQ2304" s="78"/>
      <c r="AR2304" s="78"/>
      <c r="AS2304" s="78"/>
      <c r="AT2304" s="78"/>
      <c r="AU2304" s="78"/>
      <c r="AV2304" s="78"/>
      <c r="AW2304" s="78"/>
      <c r="AX2304" s="78"/>
    </row>
    <row r="2305" spans="40:50" ht="12">
      <c r="AN2305" s="78"/>
      <c r="AO2305" s="78"/>
      <c r="AP2305" s="78"/>
      <c r="AQ2305" s="78"/>
      <c r="AR2305" s="78"/>
      <c r="AS2305" s="78"/>
      <c r="AT2305" s="78"/>
      <c r="AU2305" s="78"/>
      <c r="AV2305" s="78"/>
      <c r="AW2305" s="78"/>
      <c r="AX2305" s="78"/>
    </row>
    <row r="2306" spans="40:50" ht="12">
      <c r="AN2306" s="78"/>
      <c r="AO2306" s="78"/>
      <c r="AP2306" s="78"/>
      <c r="AQ2306" s="78"/>
      <c r="AR2306" s="78"/>
      <c r="AS2306" s="78"/>
      <c r="AT2306" s="78"/>
      <c r="AU2306" s="78"/>
      <c r="AV2306" s="78"/>
      <c r="AW2306" s="78"/>
      <c r="AX2306" s="78"/>
    </row>
    <row r="2307" spans="40:50" ht="12">
      <c r="AN2307" s="78"/>
      <c r="AO2307" s="78"/>
      <c r="AP2307" s="78"/>
      <c r="AQ2307" s="78"/>
      <c r="AR2307" s="78"/>
      <c r="AS2307" s="78"/>
      <c r="AT2307" s="78"/>
      <c r="AU2307" s="78"/>
      <c r="AV2307" s="78"/>
      <c r="AW2307" s="78"/>
      <c r="AX2307" s="78"/>
    </row>
    <row r="2308" spans="40:50" ht="12">
      <c r="AN2308" s="78"/>
      <c r="AO2308" s="78"/>
      <c r="AP2308" s="78"/>
      <c r="AQ2308" s="78"/>
      <c r="AR2308" s="78"/>
      <c r="AS2308" s="78"/>
      <c r="AT2308" s="78"/>
      <c r="AU2308" s="78"/>
      <c r="AV2308" s="78"/>
      <c r="AW2308" s="78"/>
      <c r="AX2308" s="78"/>
    </row>
    <row r="2309" spans="40:50" ht="12">
      <c r="AN2309" s="78"/>
      <c r="AO2309" s="78"/>
      <c r="AP2309" s="78"/>
      <c r="AQ2309" s="78"/>
      <c r="AR2309" s="78"/>
      <c r="AS2309" s="78"/>
      <c r="AT2309" s="78"/>
      <c r="AU2309" s="78"/>
      <c r="AV2309" s="78"/>
      <c r="AW2309" s="78"/>
      <c r="AX2309" s="78"/>
    </row>
    <row r="2310" spans="40:50" ht="12">
      <c r="AN2310" s="78"/>
      <c r="AO2310" s="78"/>
      <c r="AP2310" s="78"/>
      <c r="AQ2310" s="78"/>
      <c r="AR2310" s="78"/>
      <c r="AS2310" s="78"/>
      <c r="AT2310" s="78"/>
      <c r="AU2310" s="78"/>
      <c r="AV2310" s="78"/>
      <c r="AW2310" s="78"/>
      <c r="AX2310" s="78"/>
    </row>
    <row r="2311" spans="40:50" ht="12">
      <c r="AN2311" s="78"/>
      <c r="AO2311" s="78"/>
      <c r="AP2311" s="78"/>
      <c r="AQ2311" s="78"/>
      <c r="AR2311" s="78"/>
      <c r="AS2311" s="78"/>
      <c r="AT2311" s="78"/>
      <c r="AU2311" s="78"/>
      <c r="AV2311" s="78"/>
      <c r="AW2311" s="78"/>
      <c r="AX2311" s="78"/>
    </row>
    <row r="2312" spans="40:50" ht="12">
      <c r="AN2312" s="78"/>
      <c r="AO2312" s="78"/>
      <c r="AP2312" s="78"/>
      <c r="AQ2312" s="78"/>
      <c r="AR2312" s="78"/>
      <c r="AS2312" s="78"/>
      <c r="AT2312" s="78"/>
      <c r="AU2312" s="78"/>
      <c r="AV2312" s="78"/>
      <c r="AW2312" s="78"/>
      <c r="AX2312" s="78"/>
    </row>
    <row r="2313" spans="40:50" ht="12">
      <c r="AN2313" s="78"/>
      <c r="AO2313" s="78"/>
      <c r="AP2313" s="78"/>
      <c r="AQ2313" s="78"/>
      <c r="AR2313" s="78"/>
      <c r="AS2313" s="78"/>
      <c r="AT2313" s="78"/>
      <c r="AU2313" s="78"/>
      <c r="AV2313" s="78"/>
      <c r="AW2313" s="78"/>
      <c r="AX2313" s="78"/>
    </row>
    <row r="2314" spans="40:50" ht="12">
      <c r="AN2314" s="78"/>
      <c r="AO2314" s="78"/>
      <c r="AP2314" s="78"/>
      <c r="AQ2314" s="78"/>
      <c r="AR2314" s="78"/>
      <c r="AS2314" s="78"/>
      <c r="AT2314" s="78"/>
      <c r="AU2314" s="78"/>
      <c r="AV2314" s="78"/>
      <c r="AW2314" s="78"/>
      <c r="AX2314" s="78"/>
    </row>
    <row r="2315" spans="40:50" ht="12">
      <c r="AN2315" s="78"/>
      <c r="AO2315" s="78"/>
      <c r="AP2315" s="78"/>
      <c r="AQ2315" s="78"/>
      <c r="AR2315" s="78"/>
      <c r="AS2315" s="78"/>
      <c r="AT2315" s="78"/>
      <c r="AU2315" s="78"/>
      <c r="AV2315" s="78"/>
      <c r="AW2315" s="78"/>
      <c r="AX2315" s="78"/>
    </row>
    <row r="2316" spans="40:50" ht="12">
      <c r="AN2316" s="78"/>
      <c r="AO2316" s="78"/>
      <c r="AP2316" s="78"/>
      <c r="AQ2316" s="78"/>
      <c r="AR2316" s="78"/>
      <c r="AS2316" s="78"/>
      <c r="AT2316" s="78"/>
      <c r="AU2316" s="78"/>
      <c r="AV2316" s="78"/>
      <c r="AW2316" s="78"/>
      <c r="AX2316" s="78"/>
    </row>
    <row r="2317" spans="40:50" ht="12">
      <c r="AN2317" s="78"/>
      <c r="AO2317" s="78"/>
      <c r="AP2317" s="78"/>
      <c r="AQ2317" s="78"/>
      <c r="AR2317" s="78"/>
      <c r="AS2317" s="78"/>
      <c r="AT2317" s="78"/>
      <c r="AU2317" s="78"/>
      <c r="AV2317" s="78"/>
      <c r="AW2317" s="78"/>
      <c r="AX2317" s="78"/>
    </row>
    <row r="2318" spans="40:50" ht="12">
      <c r="AN2318" s="78"/>
      <c r="AO2318" s="78"/>
      <c r="AP2318" s="78"/>
      <c r="AQ2318" s="78"/>
      <c r="AR2318" s="78"/>
      <c r="AS2318" s="78"/>
      <c r="AT2318" s="78"/>
      <c r="AU2318" s="78"/>
      <c r="AV2318" s="78"/>
      <c r="AW2318" s="78"/>
      <c r="AX2318" s="78"/>
    </row>
    <row r="2319" spans="40:50" ht="12">
      <c r="AN2319" s="78"/>
      <c r="AO2319" s="78"/>
      <c r="AP2319" s="78"/>
      <c r="AQ2319" s="78"/>
      <c r="AR2319" s="78"/>
      <c r="AS2319" s="78"/>
      <c r="AT2319" s="78"/>
      <c r="AU2319" s="78"/>
      <c r="AV2319" s="78"/>
      <c r="AW2319" s="78"/>
      <c r="AX2319" s="78"/>
    </row>
    <row r="2320" spans="40:50" ht="12">
      <c r="AN2320" s="78"/>
      <c r="AO2320" s="78"/>
      <c r="AP2320" s="78"/>
      <c r="AQ2320" s="78"/>
      <c r="AR2320" s="78"/>
      <c r="AS2320" s="78"/>
      <c r="AT2320" s="78"/>
      <c r="AU2320" s="78"/>
      <c r="AV2320" s="78"/>
      <c r="AW2320" s="78"/>
      <c r="AX2320" s="78"/>
    </row>
    <row r="2321" spans="40:50" ht="12">
      <c r="AN2321" s="78"/>
      <c r="AO2321" s="78"/>
      <c r="AP2321" s="78"/>
      <c r="AQ2321" s="78"/>
      <c r="AR2321" s="78"/>
      <c r="AS2321" s="78"/>
      <c r="AT2321" s="78"/>
      <c r="AU2321" s="78"/>
      <c r="AV2321" s="78"/>
      <c r="AW2321" s="78"/>
      <c r="AX2321" s="78"/>
    </row>
    <row r="2322" spans="40:50" ht="12">
      <c r="AN2322" s="78"/>
      <c r="AO2322" s="78"/>
      <c r="AP2322" s="78"/>
      <c r="AQ2322" s="78"/>
      <c r="AR2322" s="78"/>
      <c r="AS2322" s="78"/>
      <c r="AT2322" s="78"/>
      <c r="AU2322" s="78"/>
      <c r="AV2322" s="78"/>
      <c r="AW2322" s="78"/>
      <c r="AX2322" s="78"/>
    </row>
    <row r="2323" spans="40:50" ht="12">
      <c r="AN2323" s="78"/>
      <c r="AO2323" s="78"/>
      <c r="AP2323" s="78"/>
      <c r="AQ2323" s="78"/>
      <c r="AR2323" s="78"/>
      <c r="AS2323" s="78"/>
      <c r="AT2323" s="78"/>
      <c r="AU2323" s="78"/>
      <c r="AV2323" s="78"/>
      <c r="AW2323" s="78"/>
      <c r="AX2323" s="78"/>
    </row>
    <row r="2324" spans="40:50" ht="12">
      <c r="AN2324" s="78"/>
      <c r="AO2324" s="78"/>
      <c r="AP2324" s="78"/>
      <c r="AQ2324" s="78"/>
      <c r="AR2324" s="78"/>
      <c r="AS2324" s="78"/>
      <c r="AT2324" s="78"/>
      <c r="AU2324" s="78"/>
      <c r="AV2324" s="78"/>
      <c r="AW2324" s="78"/>
      <c r="AX2324" s="78"/>
    </row>
    <row r="2325" spans="40:50" ht="12">
      <c r="AN2325" s="78"/>
      <c r="AO2325" s="78"/>
      <c r="AP2325" s="78"/>
      <c r="AQ2325" s="78"/>
      <c r="AR2325" s="78"/>
      <c r="AS2325" s="78"/>
      <c r="AT2325" s="78"/>
      <c r="AU2325" s="78"/>
      <c r="AV2325" s="78"/>
      <c r="AW2325" s="78"/>
      <c r="AX2325" s="78"/>
    </row>
    <row r="2326" spans="40:50" ht="12">
      <c r="AN2326" s="78"/>
      <c r="AO2326" s="78"/>
      <c r="AP2326" s="78"/>
      <c r="AQ2326" s="78"/>
      <c r="AR2326" s="78"/>
      <c r="AS2326" s="78"/>
      <c r="AT2326" s="78"/>
      <c r="AU2326" s="78"/>
      <c r="AV2326" s="78"/>
      <c r="AW2326" s="78"/>
      <c r="AX2326" s="78"/>
    </row>
    <row r="2327" spans="40:50" ht="12">
      <c r="AN2327" s="78"/>
      <c r="AO2327" s="78"/>
      <c r="AP2327" s="78"/>
      <c r="AQ2327" s="78"/>
      <c r="AR2327" s="78"/>
      <c r="AS2327" s="78"/>
      <c r="AT2327" s="78"/>
      <c r="AU2327" s="78"/>
      <c r="AV2327" s="78"/>
      <c r="AW2327" s="78"/>
      <c r="AX2327" s="78"/>
    </row>
    <row r="2328" spans="40:50" ht="12">
      <c r="AN2328" s="78"/>
      <c r="AO2328" s="78"/>
      <c r="AP2328" s="78"/>
      <c r="AQ2328" s="78"/>
      <c r="AR2328" s="78"/>
      <c r="AS2328" s="78"/>
      <c r="AT2328" s="78"/>
      <c r="AU2328" s="78"/>
      <c r="AV2328" s="78"/>
      <c r="AW2328" s="78"/>
      <c r="AX2328" s="78"/>
    </row>
    <row r="2329" spans="40:50" ht="12">
      <c r="AN2329" s="78"/>
      <c r="AO2329" s="78"/>
      <c r="AP2329" s="78"/>
      <c r="AQ2329" s="78"/>
      <c r="AR2329" s="78"/>
      <c r="AS2329" s="78"/>
      <c r="AT2329" s="78"/>
      <c r="AU2329" s="78"/>
      <c r="AV2329" s="78"/>
      <c r="AW2329" s="78"/>
      <c r="AX2329" s="78"/>
    </row>
    <row r="2330" spans="40:50" ht="12">
      <c r="AN2330" s="78"/>
      <c r="AO2330" s="78"/>
      <c r="AP2330" s="78"/>
      <c r="AQ2330" s="78"/>
      <c r="AR2330" s="78"/>
      <c r="AS2330" s="78"/>
      <c r="AT2330" s="78"/>
      <c r="AU2330" s="78"/>
      <c r="AV2330" s="78"/>
      <c r="AW2330" s="78"/>
      <c r="AX2330" s="78"/>
    </row>
    <row r="2331" spans="40:50" ht="12">
      <c r="AN2331" s="78"/>
      <c r="AO2331" s="78"/>
      <c r="AP2331" s="78"/>
      <c r="AQ2331" s="78"/>
      <c r="AR2331" s="78"/>
      <c r="AS2331" s="78"/>
      <c r="AT2331" s="78"/>
      <c r="AU2331" s="78"/>
      <c r="AV2331" s="78"/>
      <c r="AW2331" s="78"/>
      <c r="AX2331" s="78"/>
    </row>
    <row r="2332" spans="40:50" ht="12">
      <c r="AN2332" s="78"/>
      <c r="AO2332" s="78"/>
      <c r="AP2332" s="78"/>
      <c r="AQ2332" s="78"/>
      <c r="AR2332" s="78"/>
      <c r="AS2332" s="78"/>
      <c r="AT2332" s="78"/>
      <c r="AU2332" s="78"/>
      <c r="AV2332" s="78"/>
      <c r="AW2332" s="78"/>
      <c r="AX2332" s="78"/>
    </row>
    <row r="2333" spans="40:50" ht="12">
      <c r="AN2333" s="78"/>
      <c r="AO2333" s="78"/>
      <c r="AP2333" s="78"/>
      <c r="AQ2333" s="78"/>
      <c r="AR2333" s="78"/>
      <c r="AS2333" s="78"/>
      <c r="AT2333" s="78"/>
      <c r="AU2333" s="78"/>
      <c r="AV2333" s="78"/>
      <c r="AW2333" s="78"/>
      <c r="AX2333" s="78"/>
    </row>
    <row r="2334" spans="40:50" ht="12">
      <c r="AN2334" s="78"/>
      <c r="AO2334" s="78"/>
      <c r="AP2334" s="78"/>
      <c r="AQ2334" s="78"/>
      <c r="AR2334" s="78"/>
      <c r="AS2334" s="78"/>
      <c r="AT2334" s="78"/>
      <c r="AU2334" s="78"/>
      <c r="AV2334" s="78"/>
      <c r="AW2334" s="78"/>
      <c r="AX2334" s="78"/>
    </row>
    <row r="2335" spans="40:50" ht="12">
      <c r="AN2335" s="78"/>
      <c r="AO2335" s="78"/>
      <c r="AP2335" s="78"/>
      <c r="AQ2335" s="78"/>
      <c r="AR2335" s="78"/>
      <c r="AS2335" s="78"/>
      <c r="AT2335" s="78"/>
      <c r="AU2335" s="78"/>
      <c r="AV2335" s="78"/>
      <c r="AW2335" s="78"/>
      <c r="AX2335" s="78"/>
    </row>
    <row r="2336" spans="40:50" ht="12">
      <c r="AN2336" s="78"/>
      <c r="AO2336" s="78"/>
      <c r="AP2336" s="78"/>
      <c r="AQ2336" s="78"/>
      <c r="AR2336" s="78"/>
      <c r="AS2336" s="78"/>
      <c r="AT2336" s="78"/>
      <c r="AU2336" s="78"/>
      <c r="AV2336" s="78"/>
      <c r="AW2336" s="78"/>
      <c r="AX2336" s="78"/>
    </row>
    <row r="2337" spans="40:50" ht="12">
      <c r="AN2337" s="78"/>
      <c r="AO2337" s="78"/>
      <c r="AP2337" s="78"/>
      <c r="AQ2337" s="78"/>
      <c r="AR2337" s="78"/>
      <c r="AS2337" s="78"/>
      <c r="AT2337" s="78"/>
      <c r="AU2337" s="78"/>
      <c r="AV2337" s="78"/>
      <c r="AW2337" s="78"/>
      <c r="AX2337" s="78"/>
    </row>
    <row r="2338" spans="40:50" ht="12">
      <c r="AN2338" s="78"/>
      <c r="AO2338" s="78"/>
      <c r="AP2338" s="78"/>
      <c r="AQ2338" s="78"/>
      <c r="AR2338" s="78"/>
      <c r="AS2338" s="78"/>
      <c r="AT2338" s="78"/>
      <c r="AU2338" s="78"/>
      <c r="AV2338" s="78"/>
      <c r="AW2338" s="78"/>
      <c r="AX2338" s="78"/>
    </row>
    <row r="2339" spans="40:50" ht="12">
      <c r="AN2339" s="78"/>
      <c r="AO2339" s="78"/>
      <c r="AP2339" s="78"/>
      <c r="AQ2339" s="78"/>
      <c r="AR2339" s="78"/>
      <c r="AS2339" s="78"/>
      <c r="AT2339" s="78"/>
      <c r="AU2339" s="78"/>
      <c r="AV2339" s="78"/>
      <c r="AW2339" s="78"/>
      <c r="AX2339" s="78"/>
    </row>
    <row r="2340" spans="40:50" ht="12">
      <c r="AN2340" s="78"/>
      <c r="AO2340" s="78"/>
      <c r="AP2340" s="78"/>
      <c r="AQ2340" s="78"/>
      <c r="AR2340" s="78"/>
      <c r="AS2340" s="78"/>
      <c r="AT2340" s="78"/>
      <c r="AU2340" s="78"/>
      <c r="AV2340" s="78"/>
      <c r="AW2340" s="78"/>
      <c r="AX2340" s="78"/>
    </row>
    <row r="2341" spans="40:50" ht="12">
      <c r="AN2341" s="78"/>
      <c r="AO2341" s="78"/>
      <c r="AP2341" s="78"/>
      <c r="AQ2341" s="78"/>
      <c r="AR2341" s="78"/>
      <c r="AS2341" s="78"/>
      <c r="AT2341" s="78"/>
      <c r="AU2341" s="78"/>
      <c r="AV2341" s="78"/>
      <c r="AW2341" s="78"/>
      <c r="AX2341" s="78"/>
    </row>
    <row r="2342" spans="40:50" ht="12">
      <c r="AN2342" s="78"/>
      <c r="AO2342" s="78"/>
      <c r="AP2342" s="78"/>
      <c r="AQ2342" s="78"/>
      <c r="AR2342" s="78"/>
      <c r="AS2342" s="78"/>
      <c r="AT2342" s="78"/>
      <c r="AU2342" s="78"/>
      <c r="AV2342" s="78"/>
      <c r="AW2342" s="78"/>
      <c r="AX2342" s="78"/>
    </row>
    <row r="2343" spans="40:50" ht="12">
      <c r="AN2343" s="78"/>
      <c r="AO2343" s="78"/>
      <c r="AP2343" s="78"/>
      <c r="AQ2343" s="78"/>
      <c r="AR2343" s="78"/>
      <c r="AS2343" s="78"/>
      <c r="AT2343" s="78"/>
      <c r="AU2343" s="78"/>
      <c r="AV2343" s="78"/>
      <c r="AW2343" s="78"/>
      <c r="AX2343" s="78"/>
    </row>
    <row r="2344" spans="40:50" ht="12">
      <c r="AN2344" s="78"/>
      <c r="AO2344" s="78"/>
      <c r="AP2344" s="78"/>
      <c r="AQ2344" s="78"/>
      <c r="AR2344" s="78"/>
      <c r="AS2344" s="78"/>
      <c r="AT2344" s="78"/>
      <c r="AU2344" s="78"/>
      <c r="AV2344" s="78"/>
      <c r="AW2344" s="78"/>
      <c r="AX2344" s="78"/>
    </row>
    <row r="2345" spans="40:50" ht="12">
      <c r="AN2345" s="78"/>
      <c r="AO2345" s="78"/>
      <c r="AP2345" s="78"/>
      <c r="AQ2345" s="78"/>
      <c r="AR2345" s="78"/>
      <c r="AS2345" s="78"/>
      <c r="AT2345" s="78"/>
      <c r="AU2345" s="78"/>
      <c r="AV2345" s="78"/>
      <c r="AW2345" s="78"/>
      <c r="AX2345" s="78"/>
    </row>
    <row r="2346" spans="40:50" ht="12">
      <c r="AN2346" s="78"/>
      <c r="AO2346" s="78"/>
      <c r="AP2346" s="78"/>
      <c r="AQ2346" s="78"/>
      <c r="AR2346" s="78"/>
      <c r="AS2346" s="78"/>
      <c r="AT2346" s="78"/>
      <c r="AU2346" s="78"/>
      <c r="AV2346" s="78"/>
      <c r="AW2346" s="78"/>
      <c r="AX2346" s="78"/>
    </row>
    <row r="2347" spans="40:50" ht="12">
      <c r="AN2347" s="78"/>
      <c r="AO2347" s="78"/>
      <c r="AP2347" s="78"/>
      <c r="AQ2347" s="78"/>
      <c r="AR2347" s="78"/>
      <c r="AS2347" s="78"/>
      <c r="AT2347" s="78"/>
      <c r="AU2347" s="78"/>
      <c r="AV2347" s="78"/>
      <c r="AW2347" s="78"/>
      <c r="AX2347" s="78"/>
    </row>
    <row r="2348" spans="40:50" ht="12">
      <c r="AN2348" s="78"/>
      <c r="AO2348" s="78"/>
      <c r="AP2348" s="78"/>
      <c r="AQ2348" s="78"/>
      <c r="AR2348" s="78"/>
      <c r="AS2348" s="78"/>
      <c r="AT2348" s="78"/>
      <c r="AU2348" s="78"/>
      <c r="AV2348" s="78"/>
      <c r="AW2348" s="78"/>
      <c r="AX2348" s="78"/>
    </row>
    <row r="2349" spans="40:50" ht="12">
      <c r="AN2349" s="78"/>
      <c r="AO2349" s="78"/>
      <c r="AP2349" s="78"/>
      <c r="AQ2349" s="78"/>
      <c r="AR2349" s="78"/>
      <c r="AS2349" s="78"/>
      <c r="AT2349" s="78"/>
      <c r="AU2349" s="78"/>
      <c r="AV2349" s="78"/>
      <c r="AW2349" s="78"/>
      <c r="AX2349" s="78"/>
    </row>
    <row r="2350" spans="40:50" ht="12">
      <c r="AN2350" s="78"/>
      <c r="AO2350" s="78"/>
      <c r="AP2350" s="78"/>
      <c r="AQ2350" s="78"/>
      <c r="AR2350" s="78"/>
      <c r="AS2350" s="78"/>
      <c r="AT2350" s="78"/>
      <c r="AU2350" s="78"/>
      <c r="AV2350" s="78"/>
      <c r="AW2350" s="78"/>
      <c r="AX2350" s="78"/>
    </row>
    <row r="2351" spans="40:50" ht="12">
      <c r="AN2351" s="78"/>
      <c r="AO2351" s="78"/>
      <c r="AP2351" s="78"/>
      <c r="AQ2351" s="78"/>
      <c r="AR2351" s="78"/>
      <c r="AS2351" s="78"/>
      <c r="AT2351" s="78"/>
      <c r="AU2351" s="78"/>
      <c r="AV2351" s="78"/>
      <c r="AW2351" s="78"/>
      <c r="AX2351" s="78"/>
    </row>
    <row r="2352" spans="40:50" ht="12">
      <c r="AN2352" s="78"/>
      <c r="AO2352" s="78"/>
      <c r="AP2352" s="78"/>
      <c r="AQ2352" s="78"/>
      <c r="AR2352" s="78"/>
      <c r="AS2352" s="78"/>
      <c r="AT2352" s="78"/>
      <c r="AU2352" s="78"/>
      <c r="AV2352" s="78"/>
      <c r="AW2352" s="78"/>
      <c r="AX2352" s="78"/>
    </row>
    <row r="2353" spans="40:50" ht="12">
      <c r="AN2353" s="78"/>
      <c r="AO2353" s="78"/>
      <c r="AP2353" s="78"/>
      <c r="AQ2353" s="78"/>
      <c r="AR2353" s="78"/>
      <c r="AS2353" s="78"/>
      <c r="AT2353" s="78"/>
      <c r="AU2353" s="78"/>
      <c r="AV2353" s="78"/>
      <c r="AW2353" s="78"/>
      <c r="AX2353" s="78"/>
    </row>
    <row r="2354" spans="40:50" ht="12">
      <c r="AN2354" s="78"/>
      <c r="AO2354" s="78"/>
      <c r="AP2354" s="78"/>
      <c r="AQ2354" s="78"/>
      <c r="AR2354" s="78"/>
      <c r="AS2354" s="78"/>
      <c r="AT2354" s="78"/>
      <c r="AU2354" s="78"/>
      <c r="AV2354" s="78"/>
      <c r="AW2354" s="78"/>
      <c r="AX2354" s="78"/>
    </row>
    <row r="2355" spans="40:50" ht="12">
      <c r="AN2355" s="78"/>
      <c r="AO2355" s="78"/>
      <c r="AP2355" s="78"/>
      <c r="AQ2355" s="78"/>
      <c r="AR2355" s="78"/>
      <c r="AS2355" s="78"/>
      <c r="AT2355" s="78"/>
      <c r="AU2355" s="78"/>
      <c r="AV2355" s="78"/>
      <c r="AW2355" s="78"/>
      <c r="AX2355" s="78"/>
    </row>
    <row r="2356" spans="40:50" ht="12">
      <c r="AN2356" s="78"/>
      <c r="AO2356" s="78"/>
      <c r="AP2356" s="78"/>
      <c r="AQ2356" s="78"/>
      <c r="AR2356" s="78"/>
      <c r="AS2356" s="78"/>
      <c r="AT2356" s="78"/>
      <c r="AU2356" s="78"/>
      <c r="AV2356" s="78"/>
      <c r="AW2356" s="78"/>
      <c r="AX2356" s="78"/>
    </row>
    <row r="2357" spans="40:50" ht="12">
      <c r="AN2357" s="78"/>
      <c r="AO2357" s="78"/>
      <c r="AP2357" s="78"/>
      <c r="AQ2357" s="78"/>
      <c r="AR2357" s="78"/>
      <c r="AS2357" s="78"/>
      <c r="AT2357" s="78"/>
      <c r="AU2357" s="78"/>
      <c r="AV2357" s="78"/>
      <c r="AW2357" s="78"/>
      <c r="AX2357" s="78"/>
    </row>
    <row r="2358" spans="40:50" ht="12">
      <c r="AN2358" s="78"/>
      <c r="AO2358" s="78"/>
      <c r="AP2358" s="78"/>
      <c r="AQ2358" s="78"/>
      <c r="AR2358" s="78"/>
      <c r="AS2358" s="78"/>
      <c r="AT2358" s="78"/>
      <c r="AU2358" s="78"/>
      <c r="AV2358" s="78"/>
      <c r="AW2358" s="78"/>
      <c r="AX2358" s="78"/>
    </row>
    <row r="2359" spans="40:50" ht="12">
      <c r="AN2359" s="78"/>
      <c r="AO2359" s="78"/>
      <c r="AP2359" s="78"/>
      <c r="AQ2359" s="78"/>
      <c r="AR2359" s="78"/>
      <c r="AS2359" s="78"/>
      <c r="AT2359" s="78"/>
      <c r="AU2359" s="78"/>
      <c r="AV2359" s="78"/>
      <c r="AW2359" s="78"/>
      <c r="AX2359" s="78"/>
    </row>
    <row r="2360" spans="40:50" ht="12">
      <c r="AN2360" s="78"/>
      <c r="AO2360" s="78"/>
      <c r="AP2360" s="78"/>
      <c r="AQ2360" s="78"/>
      <c r="AR2360" s="78"/>
      <c r="AS2360" s="78"/>
      <c r="AT2360" s="78"/>
      <c r="AU2360" s="78"/>
      <c r="AV2360" s="78"/>
      <c r="AW2360" s="78"/>
      <c r="AX2360" s="78"/>
    </row>
    <row r="2361" spans="40:50" ht="12">
      <c r="AN2361" s="78"/>
      <c r="AO2361" s="78"/>
      <c r="AP2361" s="78"/>
      <c r="AQ2361" s="78"/>
      <c r="AR2361" s="78"/>
      <c r="AS2361" s="78"/>
      <c r="AT2361" s="78"/>
      <c r="AU2361" s="78"/>
      <c r="AV2361" s="78"/>
      <c r="AW2361" s="78"/>
      <c r="AX2361" s="78"/>
    </row>
    <row r="2362" spans="40:50" ht="12">
      <c r="AN2362" s="78"/>
      <c r="AO2362" s="78"/>
      <c r="AP2362" s="78"/>
      <c r="AQ2362" s="78"/>
      <c r="AR2362" s="78"/>
      <c r="AS2362" s="78"/>
      <c r="AT2362" s="78"/>
      <c r="AU2362" s="78"/>
      <c r="AV2362" s="78"/>
      <c r="AW2362" s="78"/>
      <c r="AX2362" s="78"/>
    </row>
    <row r="2363" spans="40:50" ht="12">
      <c r="AN2363" s="78"/>
      <c r="AO2363" s="78"/>
      <c r="AP2363" s="78"/>
      <c r="AQ2363" s="78"/>
      <c r="AR2363" s="78"/>
      <c r="AS2363" s="78"/>
      <c r="AT2363" s="78"/>
      <c r="AU2363" s="78"/>
      <c r="AV2363" s="78"/>
      <c r="AW2363" s="78"/>
      <c r="AX2363" s="78"/>
    </row>
    <row r="2364" spans="40:50" ht="12">
      <c r="AN2364" s="78"/>
      <c r="AO2364" s="78"/>
      <c r="AP2364" s="78"/>
      <c r="AQ2364" s="78"/>
      <c r="AR2364" s="78"/>
      <c r="AS2364" s="78"/>
      <c r="AT2364" s="78"/>
      <c r="AU2364" s="78"/>
      <c r="AV2364" s="78"/>
      <c r="AW2364" s="78"/>
      <c r="AX2364" s="78"/>
    </row>
    <row r="2365" spans="40:50" ht="12">
      <c r="AN2365" s="78"/>
      <c r="AO2365" s="78"/>
      <c r="AP2365" s="78"/>
      <c r="AQ2365" s="78"/>
      <c r="AR2365" s="78"/>
      <c r="AS2365" s="78"/>
      <c r="AT2365" s="78"/>
      <c r="AU2365" s="78"/>
      <c r="AV2365" s="78"/>
      <c r="AW2365" s="78"/>
      <c r="AX2365" s="78"/>
    </row>
    <row r="2366" spans="40:50" ht="12">
      <c r="AN2366" s="78"/>
      <c r="AO2366" s="78"/>
      <c r="AP2366" s="78"/>
      <c r="AQ2366" s="78"/>
      <c r="AR2366" s="78"/>
      <c r="AS2366" s="78"/>
      <c r="AT2366" s="78"/>
      <c r="AU2366" s="78"/>
      <c r="AV2366" s="78"/>
      <c r="AW2366" s="78"/>
      <c r="AX2366" s="78"/>
    </row>
    <row r="2367" spans="40:50" ht="12">
      <c r="AN2367" s="78"/>
      <c r="AO2367" s="78"/>
      <c r="AP2367" s="78"/>
      <c r="AQ2367" s="78"/>
      <c r="AR2367" s="78"/>
      <c r="AS2367" s="78"/>
      <c r="AT2367" s="78"/>
      <c r="AU2367" s="78"/>
      <c r="AV2367" s="78"/>
      <c r="AW2367" s="78"/>
      <c r="AX2367" s="78"/>
    </row>
    <row r="2368" spans="40:50" ht="12">
      <c r="AN2368" s="78"/>
      <c r="AO2368" s="78"/>
      <c r="AP2368" s="78"/>
      <c r="AQ2368" s="78"/>
      <c r="AR2368" s="78"/>
      <c r="AS2368" s="78"/>
      <c r="AT2368" s="78"/>
      <c r="AU2368" s="78"/>
      <c r="AV2368" s="78"/>
      <c r="AW2368" s="78"/>
      <c r="AX2368" s="78"/>
    </row>
    <row r="2369" spans="40:50" ht="12">
      <c r="AN2369" s="78"/>
      <c r="AO2369" s="78"/>
      <c r="AP2369" s="78"/>
      <c r="AQ2369" s="78"/>
      <c r="AR2369" s="78"/>
      <c r="AS2369" s="78"/>
      <c r="AT2369" s="78"/>
      <c r="AU2369" s="78"/>
      <c r="AV2369" s="78"/>
      <c r="AW2369" s="78"/>
      <c r="AX2369" s="78"/>
    </row>
    <row r="2370" spans="40:50" ht="12">
      <c r="AN2370" s="78"/>
      <c r="AO2370" s="78"/>
      <c r="AP2370" s="78"/>
      <c r="AQ2370" s="78"/>
      <c r="AR2370" s="78"/>
      <c r="AS2370" s="78"/>
      <c r="AT2370" s="78"/>
      <c r="AU2370" s="78"/>
      <c r="AV2370" s="78"/>
      <c r="AW2370" s="78"/>
      <c r="AX2370" s="78"/>
    </row>
    <row r="2371" spans="40:50" ht="12">
      <c r="AN2371" s="78"/>
      <c r="AO2371" s="78"/>
      <c r="AP2371" s="78"/>
      <c r="AQ2371" s="78"/>
      <c r="AR2371" s="78"/>
      <c r="AS2371" s="78"/>
      <c r="AT2371" s="78"/>
      <c r="AU2371" s="78"/>
      <c r="AV2371" s="78"/>
      <c r="AW2371" s="78"/>
      <c r="AX2371" s="78"/>
    </row>
    <row r="2372" spans="40:50" ht="12">
      <c r="AN2372" s="78"/>
      <c r="AO2372" s="78"/>
      <c r="AP2372" s="78"/>
      <c r="AQ2372" s="78"/>
      <c r="AR2372" s="78"/>
      <c r="AS2372" s="78"/>
      <c r="AT2372" s="78"/>
      <c r="AU2372" s="78"/>
      <c r="AV2372" s="78"/>
      <c r="AW2372" s="78"/>
      <c r="AX2372" s="78"/>
    </row>
    <row r="2373" spans="40:50" ht="12">
      <c r="AN2373" s="78"/>
      <c r="AO2373" s="78"/>
      <c r="AP2373" s="78"/>
      <c r="AQ2373" s="78"/>
      <c r="AR2373" s="78"/>
      <c r="AS2373" s="78"/>
      <c r="AT2373" s="78"/>
      <c r="AU2373" s="78"/>
      <c r="AV2373" s="78"/>
      <c r="AW2373" s="78"/>
      <c r="AX2373" s="78"/>
    </row>
    <row r="2374" spans="40:50" ht="12">
      <c r="AN2374" s="78"/>
      <c r="AO2374" s="78"/>
      <c r="AP2374" s="78"/>
      <c r="AQ2374" s="78"/>
      <c r="AR2374" s="78"/>
      <c r="AS2374" s="78"/>
      <c r="AT2374" s="78"/>
      <c r="AU2374" s="78"/>
      <c r="AV2374" s="78"/>
      <c r="AW2374" s="78"/>
      <c r="AX2374" s="78"/>
    </row>
    <row r="2375" spans="40:50" ht="12">
      <c r="AN2375" s="78"/>
      <c r="AO2375" s="78"/>
      <c r="AP2375" s="78"/>
      <c r="AQ2375" s="78"/>
      <c r="AR2375" s="78"/>
      <c r="AS2375" s="78"/>
      <c r="AT2375" s="78"/>
      <c r="AU2375" s="78"/>
      <c r="AV2375" s="78"/>
      <c r="AW2375" s="78"/>
      <c r="AX2375" s="78"/>
    </row>
    <row r="2376" spans="40:50" ht="12">
      <c r="AN2376" s="78"/>
      <c r="AO2376" s="78"/>
      <c r="AP2376" s="78"/>
      <c r="AQ2376" s="78"/>
      <c r="AR2376" s="78"/>
      <c r="AS2376" s="78"/>
      <c r="AT2376" s="78"/>
      <c r="AU2376" s="78"/>
      <c r="AV2376" s="78"/>
      <c r="AW2376" s="78"/>
      <c r="AX2376" s="78"/>
    </row>
    <row r="2377" spans="40:50" ht="12">
      <c r="AN2377" s="78"/>
      <c r="AO2377" s="78"/>
      <c r="AP2377" s="78"/>
      <c r="AQ2377" s="78"/>
      <c r="AR2377" s="78"/>
      <c r="AS2377" s="78"/>
      <c r="AT2377" s="78"/>
      <c r="AU2377" s="78"/>
      <c r="AV2377" s="78"/>
      <c r="AW2377" s="78"/>
      <c r="AX2377" s="78"/>
    </row>
    <row r="2378" spans="40:50" ht="12">
      <c r="AN2378" s="78"/>
      <c r="AO2378" s="78"/>
      <c r="AP2378" s="78"/>
      <c r="AQ2378" s="78"/>
      <c r="AR2378" s="78"/>
      <c r="AS2378" s="78"/>
      <c r="AT2378" s="78"/>
      <c r="AU2378" s="78"/>
      <c r="AV2378" s="78"/>
      <c r="AW2378" s="78"/>
      <c r="AX2378" s="78"/>
    </row>
    <row r="2379" spans="40:50" ht="12">
      <c r="AN2379" s="78"/>
      <c r="AO2379" s="78"/>
      <c r="AP2379" s="78"/>
      <c r="AQ2379" s="78"/>
      <c r="AR2379" s="78"/>
      <c r="AS2379" s="78"/>
      <c r="AT2379" s="78"/>
      <c r="AU2379" s="78"/>
      <c r="AV2379" s="78"/>
      <c r="AW2379" s="78"/>
      <c r="AX2379" s="78"/>
    </row>
    <row r="2380" spans="40:50" ht="12">
      <c r="AN2380" s="78"/>
      <c r="AO2380" s="78"/>
      <c r="AP2380" s="78"/>
      <c r="AQ2380" s="78"/>
      <c r="AR2380" s="78"/>
      <c r="AS2380" s="78"/>
      <c r="AT2380" s="78"/>
      <c r="AU2380" s="78"/>
      <c r="AV2380" s="78"/>
      <c r="AW2380" s="78"/>
      <c r="AX2380" s="78"/>
    </row>
    <row r="2381" spans="40:50" ht="12">
      <c r="AN2381" s="78"/>
      <c r="AO2381" s="78"/>
      <c r="AP2381" s="78"/>
      <c r="AQ2381" s="78"/>
      <c r="AR2381" s="78"/>
      <c r="AS2381" s="78"/>
      <c r="AT2381" s="78"/>
      <c r="AU2381" s="78"/>
      <c r="AV2381" s="78"/>
      <c r="AW2381" s="78"/>
      <c r="AX2381" s="78"/>
    </row>
    <row r="2382" spans="40:50" ht="12">
      <c r="AN2382" s="78"/>
      <c r="AO2382" s="78"/>
      <c r="AP2382" s="78"/>
      <c r="AQ2382" s="78"/>
      <c r="AR2382" s="78"/>
      <c r="AS2382" s="78"/>
      <c r="AT2382" s="78"/>
      <c r="AU2382" s="78"/>
      <c r="AV2382" s="78"/>
      <c r="AW2382" s="78"/>
      <c r="AX2382" s="78"/>
    </row>
    <row r="2383" spans="40:50" ht="12">
      <c r="AN2383" s="78"/>
      <c r="AO2383" s="78"/>
      <c r="AP2383" s="78"/>
      <c r="AQ2383" s="78"/>
      <c r="AR2383" s="78"/>
      <c r="AS2383" s="78"/>
      <c r="AT2383" s="78"/>
      <c r="AU2383" s="78"/>
      <c r="AV2383" s="78"/>
      <c r="AW2383" s="78"/>
      <c r="AX2383" s="78"/>
    </row>
    <row r="2384" spans="40:50" ht="12">
      <c r="AN2384" s="78"/>
      <c r="AO2384" s="78"/>
      <c r="AP2384" s="78"/>
      <c r="AQ2384" s="78"/>
      <c r="AR2384" s="78"/>
      <c r="AS2384" s="78"/>
      <c r="AT2384" s="78"/>
      <c r="AU2384" s="78"/>
      <c r="AV2384" s="78"/>
      <c r="AW2384" s="78"/>
      <c r="AX2384" s="78"/>
    </row>
    <row r="2385" spans="40:50" ht="12">
      <c r="AN2385" s="78"/>
      <c r="AO2385" s="78"/>
      <c r="AP2385" s="78"/>
      <c r="AQ2385" s="78"/>
      <c r="AR2385" s="78"/>
      <c r="AS2385" s="78"/>
      <c r="AT2385" s="78"/>
      <c r="AU2385" s="78"/>
      <c r="AV2385" s="78"/>
      <c r="AW2385" s="78"/>
      <c r="AX2385" s="78"/>
    </row>
    <row r="2386" spans="40:50" ht="12">
      <c r="AN2386" s="78"/>
      <c r="AO2386" s="78"/>
      <c r="AP2386" s="78"/>
      <c r="AQ2386" s="78"/>
      <c r="AR2386" s="78"/>
      <c r="AS2386" s="78"/>
      <c r="AT2386" s="78"/>
      <c r="AU2386" s="78"/>
      <c r="AV2386" s="78"/>
      <c r="AW2386" s="78"/>
      <c r="AX2386" s="78"/>
    </row>
    <row r="2387" spans="40:50" ht="12">
      <c r="AN2387" s="78"/>
      <c r="AO2387" s="78"/>
      <c r="AP2387" s="78"/>
      <c r="AQ2387" s="78"/>
      <c r="AR2387" s="78"/>
      <c r="AS2387" s="78"/>
      <c r="AT2387" s="78"/>
      <c r="AU2387" s="78"/>
      <c r="AV2387" s="78"/>
      <c r="AW2387" s="78"/>
      <c r="AX2387" s="78"/>
    </row>
    <row r="2388" spans="40:50" ht="12">
      <c r="AN2388" s="78"/>
      <c r="AO2388" s="78"/>
      <c r="AP2388" s="78"/>
      <c r="AQ2388" s="78"/>
      <c r="AR2388" s="78"/>
      <c r="AS2388" s="78"/>
      <c r="AT2388" s="78"/>
      <c r="AU2388" s="78"/>
      <c r="AV2388" s="78"/>
      <c r="AW2388" s="78"/>
      <c r="AX2388" s="78"/>
    </row>
    <row r="2389" spans="40:50" ht="12">
      <c r="AN2389" s="78"/>
      <c r="AO2389" s="78"/>
      <c r="AP2389" s="78"/>
      <c r="AQ2389" s="78"/>
      <c r="AR2389" s="78"/>
      <c r="AS2389" s="78"/>
      <c r="AT2389" s="78"/>
      <c r="AU2389" s="78"/>
      <c r="AV2389" s="78"/>
      <c r="AW2389" s="78"/>
      <c r="AX2389" s="78"/>
    </row>
    <row r="2390" spans="40:50" ht="12">
      <c r="AN2390" s="78"/>
      <c r="AO2390" s="78"/>
      <c r="AP2390" s="78"/>
      <c r="AQ2390" s="78"/>
      <c r="AR2390" s="78"/>
      <c r="AS2390" s="78"/>
      <c r="AT2390" s="78"/>
      <c r="AU2390" s="78"/>
      <c r="AV2390" s="78"/>
      <c r="AW2390" s="78"/>
      <c r="AX2390" s="78"/>
    </row>
    <row r="2391" spans="40:50" ht="12">
      <c r="AN2391" s="78"/>
      <c r="AO2391" s="78"/>
      <c r="AP2391" s="78"/>
      <c r="AQ2391" s="78"/>
      <c r="AR2391" s="78"/>
      <c r="AS2391" s="78"/>
      <c r="AT2391" s="78"/>
      <c r="AU2391" s="78"/>
      <c r="AV2391" s="78"/>
      <c r="AW2391" s="78"/>
      <c r="AX2391" s="78"/>
    </row>
    <row r="2392" spans="40:50" ht="12">
      <c r="AN2392" s="78"/>
      <c r="AO2392" s="78"/>
      <c r="AP2392" s="78"/>
      <c r="AQ2392" s="78"/>
      <c r="AR2392" s="78"/>
      <c r="AS2392" s="78"/>
      <c r="AT2392" s="78"/>
      <c r="AU2392" s="78"/>
      <c r="AV2392" s="78"/>
      <c r="AW2392" s="78"/>
      <c r="AX2392" s="78"/>
    </row>
    <row r="2393" spans="40:50" ht="12">
      <c r="AN2393" s="78"/>
      <c r="AO2393" s="78"/>
      <c r="AP2393" s="78"/>
      <c r="AQ2393" s="78"/>
      <c r="AR2393" s="78"/>
      <c r="AS2393" s="78"/>
      <c r="AT2393" s="78"/>
      <c r="AU2393" s="78"/>
      <c r="AV2393" s="78"/>
      <c r="AW2393" s="78"/>
      <c r="AX2393" s="78"/>
    </row>
    <row r="2394" spans="40:50" ht="12">
      <c r="AN2394" s="78"/>
      <c r="AO2394" s="78"/>
      <c r="AP2394" s="78"/>
      <c r="AQ2394" s="78"/>
      <c r="AR2394" s="78"/>
      <c r="AS2394" s="78"/>
      <c r="AT2394" s="78"/>
      <c r="AU2394" s="78"/>
      <c r="AV2394" s="78"/>
      <c r="AW2394" s="78"/>
      <c r="AX2394" s="78"/>
    </row>
    <row r="2395" spans="40:50" ht="12">
      <c r="AN2395" s="78"/>
      <c r="AO2395" s="78"/>
      <c r="AP2395" s="78"/>
      <c r="AQ2395" s="78"/>
      <c r="AR2395" s="78"/>
      <c r="AS2395" s="78"/>
      <c r="AT2395" s="78"/>
      <c r="AU2395" s="78"/>
      <c r="AV2395" s="78"/>
      <c r="AW2395" s="78"/>
      <c r="AX2395" s="78"/>
    </row>
    <row r="2396" spans="40:50" ht="12">
      <c r="AN2396" s="78"/>
      <c r="AO2396" s="78"/>
      <c r="AP2396" s="78"/>
      <c r="AQ2396" s="78"/>
      <c r="AR2396" s="78"/>
      <c r="AS2396" s="78"/>
      <c r="AT2396" s="78"/>
      <c r="AU2396" s="78"/>
      <c r="AV2396" s="78"/>
      <c r="AW2396" s="78"/>
      <c r="AX2396" s="78"/>
    </row>
    <row r="2397" spans="40:50" ht="12">
      <c r="AN2397" s="78"/>
      <c r="AO2397" s="78"/>
      <c r="AP2397" s="78"/>
      <c r="AQ2397" s="78"/>
      <c r="AR2397" s="78"/>
      <c r="AS2397" s="78"/>
      <c r="AT2397" s="78"/>
      <c r="AU2397" s="78"/>
      <c r="AV2397" s="78"/>
      <c r="AW2397" s="78"/>
      <c r="AX2397" s="78"/>
    </row>
    <row r="2398" spans="40:50" ht="12">
      <c r="AN2398" s="78"/>
      <c r="AO2398" s="78"/>
      <c r="AP2398" s="78"/>
      <c r="AQ2398" s="78"/>
      <c r="AR2398" s="78"/>
      <c r="AS2398" s="78"/>
      <c r="AT2398" s="78"/>
      <c r="AU2398" s="78"/>
      <c r="AV2398" s="78"/>
      <c r="AW2398" s="78"/>
      <c r="AX2398" s="78"/>
    </row>
    <row r="2399" spans="40:50" ht="12">
      <c r="AN2399" s="78"/>
      <c r="AO2399" s="78"/>
      <c r="AP2399" s="78"/>
      <c r="AQ2399" s="78"/>
      <c r="AR2399" s="78"/>
      <c r="AS2399" s="78"/>
      <c r="AT2399" s="78"/>
      <c r="AU2399" s="78"/>
      <c r="AV2399" s="78"/>
      <c r="AW2399" s="78"/>
      <c r="AX2399" s="78"/>
    </row>
    <row r="2400" spans="40:50" ht="12">
      <c r="AN2400" s="78"/>
      <c r="AO2400" s="78"/>
      <c r="AP2400" s="78"/>
      <c r="AQ2400" s="78"/>
      <c r="AR2400" s="78"/>
      <c r="AS2400" s="78"/>
      <c r="AT2400" s="78"/>
      <c r="AU2400" s="78"/>
      <c r="AV2400" s="78"/>
      <c r="AW2400" s="78"/>
      <c r="AX2400" s="78"/>
    </row>
    <row r="2401" spans="40:50" ht="12">
      <c r="AN2401" s="78"/>
      <c r="AO2401" s="78"/>
      <c r="AP2401" s="78"/>
      <c r="AQ2401" s="78"/>
      <c r="AR2401" s="78"/>
      <c r="AS2401" s="78"/>
      <c r="AT2401" s="78"/>
      <c r="AU2401" s="78"/>
      <c r="AV2401" s="78"/>
      <c r="AW2401" s="78"/>
      <c r="AX2401" s="78"/>
    </row>
    <row r="2402" spans="40:50" ht="12">
      <c r="AN2402" s="78"/>
      <c r="AO2402" s="78"/>
      <c r="AP2402" s="78"/>
      <c r="AQ2402" s="78"/>
      <c r="AR2402" s="78"/>
      <c r="AS2402" s="78"/>
      <c r="AT2402" s="78"/>
      <c r="AU2402" s="78"/>
      <c r="AV2402" s="78"/>
      <c r="AW2402" s="78"/>
      <c r="AX2402" s="78"/>
    </row>
    <row r="2403" spans="40:50" ht="12">
      <c r="AN2403" s="78"/>
      <c r="AO2403" s="78"/>
      <c r="AP2403" s="78"/>
      <c r="AQ2403" s="78"/>
      <c r="AR2403" s="78"/>
      <c r="AS2403" s="78"/>
      <c r="AT2403" s="78"/>
      <c r="AU2403" s="78"/>
      <c r="AV2403" s="78"/>
      <c r="AW2403" s="78"/>
      <c r="AX2403" s="78"/>
    </row>
    <row r="2404" spans="40:50" ht="12">
      <c r="AN2404" s="78"/>
      <c r="AO2404" s="78"/>
      <c r="AP2404" s="78"/>
      <c r="AQ2404" s="78"/>
      <c r="AR2404" s="78"/>
      <c r="AS2404" s="78"/>
      <c r="AT2404" s="78"/>
      <c r="AU2404" s="78"/>
      <c r="AV2404" s="78"/>
      <c r="AW2404" s="78"/>
      <c r="AX2404" s="78"/>
    </row>
    <row r="2405" spans="40:50" ht="12">
      <c r="AN2405" s="78"/>
      <c r="AO2405" s="78"/>
      <c r="AP2405" s="78"/>
      <c r="AQ2405" s="78"/>
      <c r="AR2405" s="78"/>
      <c r="AS2405" s="78"/>
      <c r="AT2405" s="78"/>
      <c r="AU2405" s="78"/>
      <c r="AV2405" s="78"/>
      <c r="AW2405" s="78"/>
      <c r="AX2405" s="78"/>
    </row>
    <row r="2406" spans="40:50" ht="12">
      <c r="AN2406" s="78"/>
      <c r="AO2406" s="78"/>
      <c r="AP2406" s="78"/>
      <c r="AQ2406" s="78"/>
      <c r="AR2406" s="78"/>
      <c r="AS2406" s="78"/>
      <c r="AT2406" s="78"/>
      <c r="AU2406" s="78"/>
      <c r="AV2406" s="78"/>
      <c r="AW2406" s="78"/>
      <c r="AX2406" s="78"/>
    </row>
    <row r="2407" spans="40:50" ht="12">
      <c r="AN2407" s="78"/>
      <c r="AO2407" s="78"/>
      <c r="AP2407" s="78"/>
      <c r="AQ2407" s="78"/>
      <c r="AR2407" s="78"/>
      <c r="AS2407" s="78"/>
      <c r="AT2407" s="78"/>
      <c r="AU2407" s="78"/>
      <c r="AV2407" s="78"/>
      <c r="AW2407" s="78"/>
      <c r="AX2407" s="78"/>
    </row>
    <row r="2408" spans="40:50" ht="12">
      <c r="AN2408" s="78"/>
      <c r="AO2408" s="78"/>
      <c r="AP2408" s="78"/>
      <c r="AQ2408" s="78"/>
      <c r="AR2408" s="78"/>
      <c r="AS2408" s="78"/>
      <c r="AT2408" s="78"/>
      <c r="AU2408" s="78"/>
      <c r="AV2408" s="78"/>
      <c r="AW2408" s="78"/>
      <c r="AX2408" s="78"/>
    </row>
    <row r="2409" spans="40:50" ht="12">
      <c r="AN2409" s="78"/>
      <c r="AO2409" s="78"/>
      <c r="AP2409" s="78"/>
      <c r="AQ2409" s="78"/>
      <c r="AR2409" s="78"/>
      <c r="AS2409" s="78"/>
      <c r="AT2409" s="78"/>
      <c r="AU2409" s="78"/>
      <c r="AV2409" s="78"/>
      <c r="AW2409" s="78"/>
      <c r="AX2409" s="78"/>
    </row>
    <row r="2410" spans="40:50" ht="12">
      <c r="AN2410" s="78"/>
      <c r="AO2410" s="78"/>
      <c r="AP2410" s="78"/>
      <c r="AQ2410" s="78"/>
      <c r="AR2410" s="78"/>
      <c r="AS2410" s="78"/>
      <c r="AT2410" s="78"/>
      <c r="AU2410" s="78"/>
      <c r="AV2410" s="78"/>
      <c r="AW2410" s="78"/>
      <c r="AX2410" s="78"/>
    </row>
    <row r="2411" spans="40:50" ht="12">
      <c r="AN2411" s="78"/>
      <c r="AO2411" s="78"/>
      <c r="AP2411" s="78"/>
      <c r="AQ2411" s="78"/>
      <c r="AR2411" s="78"/>
      <c r="AS2411" s="78"/>
      <c r="AT2411" s="78"/>
      <c r="AU2411" s="78"/>
      <c r="AV2411" s="78"/>
      <c r="AW2411" s="78"/>
      <c r="AX2411" s="78"/>
    </row>
    <row r="2412" spans="40:50" ht="12">
      <c r="AN2412" s="78"/>
      <c r="AO2412" s="78"/>
      <c r="AP2412" s="78"/>
      <c r="AQ2412" s="78"/>
      <c r="AR2412" s="78"/>
      <c r="AS2412" s="78"/>
      <c r="AT2412" s="78"/>
      <c r="AU2412" s="78"/>
      <c r="AV2412" s="78"/>
      <c r="AW2412" s="78"/>
      <c r="AX2412" s="78"/>
    </row>
    <row r="2413" spans="40:50" ht="12">
      <c r="AN2413" s="78"/>
      <c r="AO2413" s="78"/>
      <c r="AP2413" s="78"/>
      <c r="AQ2413" s="78"/>
      <c r="AR2413" s="78"/>
      <c r="AS2413" s="78"/>
      <c r="AT2413" s="78"/>
      <c r="AU2413" s="78"/>
      <c r="AV2413" s="78"/>
      <c r="AW2413" s="78"/>
      <c r="AX2413" s="78"/>
    </row>
    <row r="2414" spans="40:50" ht="12">
      <c r="AN2414" s="78"/>
      <c r="AO2414" s="78"/>
      <c r="AP2414" s="78"/>
      <c r="AQ2414" s="78"/>
      <c r="AR2414" s="78"/>
      <c r="AS2414" s="78"/>
      <c r="AT2414" s="78"/>
      <c r="AU2414" s="78"/>
      <c r="AV2414" s="78"/>
      <c r="AW2414" s="78"/>
      <c r="AX2414" s="78"/>
    </row>
    <row r="2415" spans="40:50" ht="12">
      <c r="AN2415" s="78"/>
      <c r="AO2415" s="78"/>
      <c r="AP2415" s="78"/>
      <c r="AQ2415" s="78"/>
      <c r="AR2415" s="78"/>
      <c r="AS2415" s="78"/>
      <c r="AT2415" s="78"/>
      <c r="AU2415" s="78"/>
      <c r="AV2415" s="78"/>
      <c r="AW2415" s="78"/>
      <c r="AX2415" s="78"/>
    </row>
    <row r="2416" spans="40:50" ht="12">
      <c r="AN2416" s="78"/>
      <c r="AO2416" s="78"/>
      <c r="AP2416" s="78"/>
      <c r="AQ2416" s="78"/>
      <c r="AR2416" s="78"/>
      <c r="AS2416" s="78"/>
      <c r="AT2416" s="78"/>
      <c r="AU2416" s="78"/>
      <c r="AV2416" s="78"/>
      <c r="AW2416" s="78"/>
      <c r="AX2416" s="78"/>
    </row>
    <row r="2417" spans="40:50" ht="12">
      <c r="AN2417" s="78"/>
      <c r="AO2417" s="78"/>
      <c r="AP2417" s="78"/>
      <c r="AQ2417" s="78"/>
      <c r="AR2417" s="78"/>
      <c r="AS2417" s="78"/>
      <c r="AT2417" s="78"/>
      <c r="AU2417" s="78"/>
      <c r="AV2417" s="78"/>
      <c r="AW2417" s="78"/>
      <c r="AX2417" s="78"/>
    </row>
    <row r="2418" spans="40:50" ht="12">
      <c r="AN2418" s="78"/>
      <c r="AO2418" s="78"/>
      <c r="AP2418" s="78"/>
      <c r="AQ2418" s="78"/>
      <c r="AR2418" s="78"/>
      <c r="AS2418" s="78"/>
      <c r="AT2418" s="78"/>
      <c r="AU2418" s="78"/>
      <c r="AV2418" s="78"/>
      <c r="AW2418" s="78"/>
      <c r="AX2418" s="78"/>
    </row>
    <row r="2419" spans="40:50" ht="12">
      <c r="AN2419" s="78"/>
      <c r="AO2419" s="78"/>
      <c r="AP2419" s="78"/>
      <c r="AQ2419" s="78"/>
      <c r="AR2419" s="78"/>
      <c r="AS2419" s="78"/>
      <c r="AT2419" s="78"/>
      <c r="AU2419" s="78"/>
      <c r="AV2419" s="78"/>
      <c r="AW2419" s="78"/>
      <c r="AX2419" s="78"/>
    </row>
    <row r="2420" spans="40:50" ht="12">
      <c r="AN2420" s="78"/>
      <c r="AO2420" s="78"/>
      <c r="AP2420" s="78"/>
      <c r="AQ2420" s="78"/>
      <c r="AR2420" s="78"/>
      <c r="AS2420" s="78"/>
      <c r="AT2420" s="78"/>
      <c r="AU2420" s="78"/>
      <c r="AV2420" s="78"/>
      <c r="AW2420" s="78"/>
      <c r="AX2420" s="78"/>
    </row>
    <row r="2421" spans="40:50" ht="12">
      <c r="AN2421" s="78"/>
      <c r="AO2421" s="78"/>
      <c r="AP2421" s="78"/>
      <c r="AQ2421" s="78"/>
      <c r="AR2421" s="78"/>
      <c r="AS2421" s="78"/>
      <c r="AT2421" s="78"/>
      <c r="AU2421" s="78"/>
      <c r="AV2421" s="78"/>
      <c r="AW2421" s="78"/>
      <c r="AX2421" s="78"/>
    </row>
    <row r="2422" spans="40:50" ht="12">
      <c r="AN2422" s="78"/>
      <c r="AO2422" s="78"/>
      <c r="AP2422" s="78"/>
      <c r="AQ2422" s="78"/>
      <c r="AR2422" s="78"/>
      <c r="AS2422" s="78"/>
      <c r="AT2422" s="78"/>
      <c r="AU2422" s="78"/>
      <c r="AV2422" s="78"/>
      <c r="AW2422" s="78"/>
      <c r="AX2422" s="78"/>
    </row>
    <row r="2423" spans="40:50" ht="12">
      <c r="AN2423" s="78"/>
      <c r="AO2423" s="78"/>
      <c r="AP2423" s="78"/>
      <c r="AQ2423" s="78"/>
      <c r="AR2423" s="78"/>
      <c r="AS2423" s="78"/>
      <c r="AT2423" s="78"/>
      <c r="AU2423" s="78"/>
      <c r="AV2423" s="78"/>
      <c r="AW2423" s="78"/>
      <c r="AX2423" s="78"/>
    </row>
    <row r="2424" spans="40:50" ht="12">
      <c r="AN2424" s="78"/>
      <c r="AO2424" s="78"/>
      <c r="AP2424" s="78"/>
      <c r="AQ2424" s="78"/>
      <c r="AR2424" s="78"/>
      <c r="AS2424" s="78"/>
      <c r="AT2424" s="78"/>
      <c r="AU2424" s="78"/>
      <c r="AV2424" s="78"/>
      <c r="AW2424" s="78"/>
      <c r="AX2424" s="78"/>
    </row>
    <row r="2425" spans="40:50" ht="12">
      <c r="AN2425" s="78"/>
      <c r="AO2425" s="78"/>
      <c r="AP2425" s="78"/>
      <c r="AQ2425" s="78"/>
      <c r="AR2425" s="78"/>
      <c r="AS2425" s="78"/>
      <c r="AT2425" s="78"/>
      <c r="AU2425" s="78"/>
      <c r="AV2425" s="78"/>
      <c r="AW2425" s="78"/>
      <c r="AX2425" s="78"/>
    </row>
    <row r="2426" spans="40:50" ht="12">
      <c r="AN2426" s="78"/>
      <c r="AO2426" s="78"/>
      <c r="AP2426" s="78"/>
      <c r="AQ2426" s="78"/>
      <c r="AR2426" s="78"/>
      <c r="AS2426" s="78"/>
      <c r="AT2426" s="78"/>
      <c r="AU2426" s="78"/>
      <c r="AV2426" s="78"/>
      <c r="AW2426" s="78"/>
      <c r="AX2426" s="78"/>
    </row>
    <row r="2427" spans="40:50" ht="12">
      <c r="AN2427" s="78"/>
      <c r="AO2427" s="78"/>
      <c r="AP2427" s="78"/>
      <c r="AQ2427" s="78"/>
      <c r="AR2427" s="78"/>
      <c r="AS2427" s="78"/>
      <c r="AT2427" s="78"/>
      <c r="AU2427" s="78"/>
      <c r="AV2427" s="78"/>
      <c r="AW2427" s="78"/>
      <c r="AX2427" s="78"/>
    </row>
    <row r="2428" spans="40:50" ht="12">
      <c r="AN2428" s="78"/>
      <c r="AO2428" s="78"/>
      <c r="AP2428" s="78"/>
      <c r="AQ2428" s="78"/>
      <c r="AR2428" s="78"/>
      <c r="AS2428" s="78"/>
      <c r="AT2428" s="78"/>
      <c r="AU2428" s="78"/>
      <c r="AV2428" s="78"/>
      <c r="AW2428" s="78"/>
      <c r="AX2428" s="78"/>
    </row>
    <row r="2429" spans="40:50" ht="12">
      <c r="AN2429" s="78"/>
      <c r="AO2429" s="78"/>
      <c r="AP2429" s="78"/>
      <c r="AQ2429" s="78"/>
      <c r="AR2429" s="78"/>
      <c r="AS2429" s="78"/>
      <c r="AT2429" s="78"/>
      <c r="AU2429" s="78"/>
      <c r="AV2429" s="78"/>
      <c r="AW2429" s="78"/>
      <c r="AX2429" s="78"/>
    </row>
    <row r="2430" spans="40:50" ht="12">
      <c r="AN2430" s="78"/>
      <c r="AO2430" s="78"/>
      <c r="AP2430" s="78"/>
      <c r="AQ2430" s="78"/>
      <c r="AR2430" s="78"/>
      <c r="AS2430" s="78"/>
      <c r="AT2430" s="78"/>
      <c r="AU2430" s="78"/>
      <c r="AV2430" s="78"/>
      <c r="AW2430" s="78"/>
      <c r="AX2430" s="78"/>
    </row>
    <row r="2431" spans="40:50" ht="12">
      <c r="AN2431" s="78"/>
      <c r="AO2431" s="78"/>
      <c r="AP2431" s="78"/>
      <c r="AQ2431" s="78"/>
      <c r="AR2431" s="78"/>
      <c r="AS2431" s="78"/>
      <c r="AT2431" s="78"/>
      <c r="AU2431" s="78"/>
      <c r="AV2431" s="78"/>
      <c r="AW2431" s="78"/>
      <c r="AX2431" s="78"/>
    </row>
    <row r="2432" spans="40:50" ht="12">
      <c r="AN2432" s="78"/>
      <c r="AO2432" s="78"/>
      <c r="AP2432" s="78"/>
      <c r="AQ2432" s="78"/>
      <c r="AR2432" s="78"/>
      <c r="AS2432" s="78"/>
      <c r="AT2432" s="78"/>
      <c r="AU2432" s="78"/>
      <c r="AV2432" s="78"/>
      <c r="AW2432" s="78"/>
      <c r="AX2432" s="78"/>
    </row>
    <row r="2433" spans="40:50" ht="12">
      <c r="AN2433" s="78"/>
      <c r="AO2433" s="78"/>
      <c r="AP2433" s="78"/>
      <c r="AQ2433" s="78"/>
      <c r="AR2433" s="78"/>
      <c r="AS2433" s="78"/>
      <c r="AT2433" s="78"/>
      <c r="AU2433" s="78"/>
      <c r="AV2433" s="78"/>
      <c r="AW2433" s="78"/>
      <c r="AX2433" s="78"/>
    </row>
    <row r="2434" spans="40:50" ht="12">
      <c r="AN2434" s="78"/>
      <c r="AO2434" s="78"/>
      <c r="AP2434" s="78"/>
      <c r="AQ2434" s="78"/>
      <c r="AR2434" s="78"/>
      <c r="AS2434" s="78"/>
      <c r="AT2434" s="78"/>
      <c r="AU2434" s="78"/>
      <c r="AV2434" s="78"/>
      <c r="AW2434" s="78"/>
      <c r="AX2434" s="78"/>
    </row>
    <row r="2435" spans="40:50" ht="12">
      <c r="AN2435" s="78"/>
      <c r="AO2435" s="78"/>
      <c r="AP2435" s="78"/>
      <c r="AQ2435" s="78"/>
      <c r="AR2435" s="78"/>
      <c r="AS2435" s="78"/>
      <c r="AT2435" s="78"/>
      <c r="AU2435" s="78"/>
      <c r="AV2435" s="78"/>
      <c r="AW2435" s="78"/>
      <c r="AX2435" s="78"/>
    </row>
    <row r="2436" spans="40:50" ht="12">
      <c r="AN2436" s="78"/>
      <c r="AO2436" s="78"/>
      <c r="AP2436" s="78"/>
      <c r="AQ2436" s="78"/>
      <c r="AR2436" s="78"/>
      <c r="AS2436" s="78"/>
      <c r="AT2436" s="78"/>
      <c r="AU2436" s="78"/>
      <c r="AV2436" s="78"/>
      <c r="AW2436" s="78"/>
      <c r="AX2436" s="78"/>
    </row>
    <row r="2437" spans="40:50" ht="12">
      <c r="AN2437" s="78"/>
      <c r="AO2437" s="78"/>
      <c r="AP2437" s="78"/>
      <c r="AQ2437" s="78"/>
      <c r="AR2437" s="78"/>
      <c r="AS2437" s="78"/>
      <c r="AT2437" s="78"/>
      <c r="AU2437" s="78"/>
      <c r="AV2437" s="78"/>
      <c r="AW2437" s="78"/>
      <c r="AX2437" s="78"/>
    </row>
    <row r="2438" spans="40:50" ht="12">
      <c r="AN2438" s="78"/>
      <c r="AO2438" s="78"/>
      <c r="AP2438" s="78"/>
      <c r="AQ2438" s="78"/>
      <c r="AR2438" s="78"/>
      <c r="AS2438" s="78"/>
      <c r="AT2438" s="78"/>
      <c r="AU2438" s="78"/>
      <c r="AV2438" s="78"/>
      <c r="AW2438" s="78"/>
      <c r="AX2438" s="78"/>
    </row>
    <row r="2439" spans="40:50" ht="12">
      <c r="AN2439" s="78"/>
      <c r="AO2439" s="78"/>
      <c r="AP2439" s="78"/>
      <c r="AQ2439" s="78"/>
      <c r="AR2439" s="78"/>
      <c r="AS2439" s="78"/>
      <c r="AT2439" s="78"/>
      <c r="AU2439" s="78"/>
      <c r="AV2439" s="78"/>
      <c r="AW2439" s="78"/>
      <c r="AX2439" s="78"/>
    </row>
    <row r="2440" spans="40:50" ht="12">
      <c r="AN2440" s="78"/>
      <c r="AO2440" s="78"/>
      <c r="AP2440" s="78"/>
      <c r="AQ2440" s="78"/>
      <c r="AR2440" s="78"/>
      <c r="AS2440" s="78"/>
      <c r="AT2440" s="78"/>
      <c r="AU2440" s="78"/>
      <c r="AV2440" s="78"/>
      <c r="AW2440" s="78"/>
      <c r="AX2440" s="78"/>
    </row>
    <row r="2441" spans="40:50" ht="12">
      <c r="AN2441" s="78"/>
      <c r="AO2441" s="78"/>
      <c r="AP2441" s="78"/>
      <c r="AQ2441" s="78"/>
      <c r="AR2441" s="78"/>
      <c r="AS2441" s="78"/>
      <c r="AT2441" s="78"/>
      <c r="AU2441" s="78"/>
      <c r="AV2441" s="78"/>
      <c r="AW2441" s="78"/>
      <c r="AX2441" s="78"/>
    </row>
    <row r="2442" spans="40:50" ht="12">
      <c r="AN2442" s="78"/>
      <c r="AO2442" s="78"/>
      <c r="AP2442" s="78"/>
      <c r="AQ2442" s="78"/>
      <c r="AR2442" s="78"/>
      <c r="AS2442" s="78"/>
      <c r="AT2442" s="78"/>
      <c r="AU2442" s="78"/>
      <c r="AV2442" s="78"/>
      <c r="AW2442" s="78"/>
      <c r="AX2442" s="78"/>
    </row>
    <row r="2443" spans="40:50" ht="12">
      <c r="AN2443" s="78"/>
      <c r="AO2443" s="78"/>
      <c r="AP2443" s="78"/>
      <c r="AQ2443" s="78"/>
      <c r="AR2443" s="78"/>
      <c r="AS2443" s="78"/>
      <c r="AT2443" s="78"/>
      <c r="AU2443" s="78"/>
      <c r="AV2443" s="78"/>
      <c r="AW2443" s="78"/>
      <c r="AX2443" s="78"/>
    </row>
    <row r="2444" spans="40:50" ht="12">
      <c r="AN2444" s="78"/>
      <c r="AO2444" s="78"/>
      <c r="AP2444" s="78"/>
      <c r="AQ2444" s="78"/>
      <c r="AR2444" s="78"/>
      <c r="AS2444" s="78"/>
      <c r="AT2444" s="78"/>
      <c r="AU2444" s="78"/>
      <c r="AV2444" s="78"/>
      <c r="AW2444" s="78"/>
      <c r="AX2444" s="78"/>
    </row>
    <row r="2445" spans="40:50" ht="12">
      <c r="AN2445" s="78"/>
      <c r="AO2445" s="78"/>
      <c r="AP2445" s="78"/>
      <c r="AQ2445" s="78"/>
      <c r="AR2445" s="78"/>
      <c r="AS2445" s="78"/>
      <c r="AT2445" s="78"/>
      <c r="AU2445" s="78"/>
      <c r="AV2445" s="78"/>
      <c r="AW2445" s="78"/>
      <c r="AX2445" s="78"/>
    </row>
    <row r="2446" spans="40:50" ht="12">
      <c r="AN2446" s="78"/>
      <c r="AO2446" s="78"/>
      <c r="AP2446" s="78"/>
      <c r="AQ2446" s="78"/>
      <c r="AR2446" s="78"/>
      <c r="AS2446" s="78"/>
      <c r="AT2446" s="78"/>
      <c r="AU2446" s="78"/>
      <c r="AV2446" s="78"/>
      <c r="AW2446" s="78"/>
      <c r="AX2446" s="78"/>
    </row>
    <row r="2447" spans="40:50" ht="12">
      <c r="AN2447" s="78"/>
      <c r="AO2447" s="78"/>
      <c r="AP2447" s="78"/>
      <c r="AQ2447" s="78"/>
      <c r="AR2447" s="78"/>
      <c r="AS2447" s="78"/>
      <c r="AT2447" s="78"/>
      <c r="AU2447" s="78"/>
      <c r="AV2447" s="78"/>
      <c r="AW2447" s="78"/>
      <c r="AX2447" s="78"/>
    </row>
    <row r="2448" spans="40:50" ht="12">
      <c r="AN2448" s="78"/>
      <c r="AO2448" s="78"/>
      <c r="AP2448" s="78"/>
      <c r="AQ2448" s="78"/>
      <c r="AR2448" s="78"/>
      <c r="AS2448" s="78"/>
      <c r="AT2448" s="78"/>
      <c r="AU2448" s="78"/>
      <c r="AV2448" s="78"/>
      <c r="AW2448" s="78"/>
      <c r="AX2448" s="78"/>
    </row>
    <row r="2449" spans="40:50" ht="12">
      <c r="AN2449" s="78"/>
      <c r="AO2449" s="78"/>
      <c r="AP2449" s="78"/>
      <c r="AQ2449" s="78"/>
      <c r="AR2449" s="78"/>
      <c r="AS2449" s="78"/>
      <c r="AT2449" s="78"/>
      <c r="AU2449" s="78"/>
      <c r="AV2449" s="78"/>
      <c r="AW2449" s="78"/>
      <c r="AX2449" s="78"/>
    </row>
    <row r="2450" spans="40:50" ht="12">
      <c r="AN2450" s="78"/>
      <c r="AO2450" s="78"/>
      <c r="AP2450" s="78"/>
      <c r="AQ2450" s="78"/>
      <c r="AR2450" s="78"/>
      <c r="AS2450" s="78"/>
      <c r="AT2450" s="78"/>
      <c r="AU2450" s="78"/>
      <c r="AV2450" s="78"/>
      <c r="AW2450" s="78"/>
      <c r="AX2450" s="78"/>
    </row>
    <row r="2451" spans="40:50" ht="12">
      <c r="AN2451" s="78"/>
      <c r="AO2451" s="78"/>
      <c r="AP2451" s="78"/>
      <c r="AQ2451" s="78"/>
      <c r="AR2451" s="78"/>
      <c r="AS2451" s="78"/>
      <c r="AT2451" s="78"/>
      <c r="AU2451" s="78"/>
      <c r="AV2451" s="78"/>
      <c r="AW2451" s="78"/>
      <c r="AX2451" s="78"/>
    </row>
    <row r="2452" spans="40:50" ht="12">
      <c r="AN2452" s="78"/>
      <c r="AO2452" s="78"/>
      <c r="AP2452" s="78"/>
      <c r="AQ2452" s="78"/>
      <c r="AR2452" s="78"/>
      <c r="AS2452" s="78"/>
      <c r="AT2452" s="78"/>
      <c r="AU2452" s="78"/>
      <c r="AV2452" s="78"/>
      <c r="AW2452" s="78"/>
      <c r="AX2452" s="78"/>
    </row>
    <row r="2453" spans="40:50" ht="12">
      <c r="AN2453" s="78"/>
      <c r="AO2453" s="78"/>
      <c r="AP2453" s="78"/>
      <c r="AQ2453" s="78"/>
      <c r="AR2453" s="78"/>
      <c r="AS2453" s="78"/>
      <c r="AT2453" s="78"/>
      <c r="AU2453" s="78"/>
      <c r="AV2453" s="78"/>
      <c r="AW2453" s="78"/>
      <c r="AX2453" s="78"/>
    </row>
    <row r="2454" spans="40:50" ht="12">
      <c r="AN2454" s="78"/>
      <c r="AO2454" s="78"/>
      <c r="AP2454" s="78"/>
      <c r="AQ2454" s="78"/>
      <c r="AR2454" s="78"/>
      <c r="AS2454" s="78"/>
      <c r="AT2454" s="78"/>
      <c r="AU2454" s="78"/>
      <c r="AV2454" s="78"/>
      <c r="AW2454" s="78"/>
      <c r="AX2454" s="78"/>
    </row>
    <row r="2455" spans="40:50" ht="12">
      <c r="AN2455" s="78"/>
      <c r="AO2455" s="78"/>
      <c r="AP2455" s="78"/>
      <c r="AQ2455" s="78"/>
      <c r="AR2455" s="78"/>
      <c r="AS2455" s="78"/>
      <c r="AT2455" s="78"/>
      <c r="AU2455" s="78"/>
      <c r="AV2455" s="78"/>
      <c r="AW2455" s="78"/>
      <c r="AX2455" s="78"/>
    </row>
    <row r="2456" spans="40:50" ht="12">
      <c r="AN2456" s="78"/>
      <c r="AO2456" s="78"/>
      <c r="AP2456" s="78"/>
      <c r="AQ2456" s="78"/>
      <c r="AR2456" s="78"/>
      <c r="AS2456" s="78"/>
      <c r="AT2456" s="78"/>
      <c r="AU2456" s="78"/>
      <c r="AV2456" s="78"/>
      <c r="AW2456" s="78"/>
      <c r="AX2456" s="78"/>
    </row>
    <row r="2457" spans="40:50" ht="12">
      <c r="AN2457" s="78"/>
      <c r="AO2457" s="78"/>
      <c r="AP2457" s="78"/>
      <c r="AQ2457" s="78"/>
      <c r="AR2457" s="78"/>
      <c r="AS2457" s="78"/>
      <c r="AT2457" s="78"/>
      <c r="AU2457" s="78"/>
      <c r="AV2457" s="78"/>
      <c r="AW2457" s="78"/>
      <c r="AX2457" s="78"/>
    </row>
    <row r="2458" spans="40:50" ht="12">
      <c r="AN2458" s="78"/>
      <c r="AO2458" s="78"/>
      <c r="AP2458" s="78"/>
      <c r="AQ2458" s="78"/>
      <c r="AR2458" s="78"/>
      <c r="AS2458" s="78"/>
      <c r="AT2458" s="78"/>
      <c r="AU2458" s="78"/>
      <c r="AV2458" s="78"/>
      <c r="AW2458" s="78"/>
      <c r="AX2458" s="78"/>
    </row>
    <row r="2459" spans="40:50" ht="12">
      <c r="AN2459" s="78"/>
      <c r="AO2459" s="78"/>
      <c r="AP2459" s="78"/>
      <c r="AQ2459" s="78"/>
      <c r="AR2459" s="78"/>
      <c r="AS2459" s="78"/>
      <c r="AT2459" s="78"/>
      <c r="AU2459" s="78"/>
      <c r="AV2459" s="78"/>
      <c r="AW2459" s="78"/>
      <c r="AX2459" s="78"/>
    </row>
    <row r="2460" spans="40:50" ht="12">
      <c r="AN2460" s="78"/>
      <c r="AO2460" s="78"/>
      <c r="AP2460" s="78"/>
      <c r="AQ2460" s="78"/>
      <c r="AR2460" s="78"/>
      <c r="AS2460" s="78"/>
      <c r="AT2460" s="78"/>
      <c r="AU2460" s="78"/>
      <c r="AV2460" s="78"/>
      <c r="AW2460" s="78"/>
      <c r="AX2460" s="78"/>
    </row>
    <row r="2461" spans="40:50" ht="12">
      <c r="AN2461" s="78"/>
      <c r="AO2461" s="78"/>
      <c r="AP2461" s="78"/>
      <c r="AQ2461" s="78"/>
      <c r="AR2461" s="78"/>
      <c r="AS2461" s="78"/>
      <c r="AT2461" s="78"/>
      <c r="AU2461" s="78"/>
      <c r="AV2461" s="78"/>
      <c r="AW2461" s="78"/>
      <c r="AX2461" s="78"/>
    </row>
    <row r="2462" spans="40:50" ht="12">
      <c r="AN2462" s="78"/>
      <c r="AO2462" s="78"/>
      <c r="AP2462" s="78"/>
      <c r="AQ2462" s="78"/>
      <c r="AR2462" s="78"/>
      <c r="AS2462" s="78"/>
      <c r="AT2462" s="78"/>
      <c r="AU2462" s="78"/>
      <c r="AV2462" s="78"/>
      <c r="AW2462" s="78"/>
      <c r="AX2462" s="78"/>
    </row>
    <row r="2463" spans="40:50" ht="12">
      <c r="AN2463" s="78"/>
      <c r="AO2463" s="78"/>
      <c r="AP2463" s="78"/>
      <c r="AQ2463" s="78"/>
      <c r="AR2463" s="78"/>
      <c r="AS2463" s="78"/>
      <c r="AT2463" s="78"/>
      <c r="AU2463" s="78"/>
      <c r="AV2463" s="78"/>
      <c r="AW2463" s="78"/>
      <c r="AX2463" s="78"/>
    </row>
    <row r="2464" spans="40:50" ht="12">
      <c r="AN2464" s="78"/>
      <c r="AO2464" s="78"/>
      <c r="AP2464" s="78"/>
      <c r="AQ2464" s="78"/>
      <c r="AR2464" s="78"/>
      <c r="AS2464" s="78"/>
      <c r="AT2464" s="78"/>
      <c r="AU2464" s="78"/>
      <c r="AV2464" s="78"/>
      <c r="AW2464" s="78"/>
      <c r="AX2464" s="78"/>
    </row>
    <row r="2465" spans="40:50" ht="12">
      <c r="AN2465" s="78"/>
      <c r="AO2465" s="78"/>
      <c r="AP2465" s="78"/>
      <c r="AQ2465" s="78"/>
      <c r="AR2465" s="78"/>
      <c r="AS2465" s="78"/>
      <c r="AT2465" s="78"/>
      <c r="AU2465" s="78"/>
      <c r="AV2465" s="78"/>
      <c r="AW2465" s="78"/>
      <c r="AX2465" s="78"/>
    </row>
    <row r="2466" spans="40:50" ht="12">
      <c r="AN2466" s="78"/>
      <c r="AO2466" s="78"/>
      <c r="AP2466" s="78"/>
      <c r="AQ2466" s="78"/>
      <c r="AR2466" s="78"/>
      <c r="AS2466" s="78"/>
      <c r="AT2466" s="78"/>
      <c r="AU2466" s="78"/>
      <c r="AV2466" s="78"/>
      <c r="AW2466" s="78"/>
      <c r="AX2466" s="78"/>
    </row>
    <row r="2467" spans="40:50" ht="12">
      <c r="AN2467" s="78"/>
      <c r="AO2467" s="78"/>
      <c r="AP2467" s="78"/>
      <c r="AQ2467" s="78"/>
      <c r="AR2467" s="78"/>
      <c r="AS2467" s="78"/>
      <c r="AT2467" s="78"/>
      <c r="AU2467" s="78"/>
      <c r="AV2467" s="78"/>
      <c r="AW2467" s="78"/>
      <c r="AX2467" s="78"/>
    </row>
    <row r="2468" spans="40:50" ht="12">
      <c r="AN2468" s="78"/>
      <c r="AO2468" s="78"/>
      <c r="AP2468" s="78"/>
      <c r="AQ2468" s="78"/>
      <c r="AR2468" s="78"/>
      <c r="AS2468" s="78"/>
      <c r="AT2468" s="78"/>
      <c r="AU2468" s="78"/>
      <c r="AV2468" s="78"/>
      <c r="AW2468" s="78"/>
      <c r="AX2468" s="78"/>
    </row>
    <row r="2469" spans="40:50" ht="12">
      <c r="AN2469" s="78"/>
      <c r="AO2469" s="78"/>
      <c r="AP2469" s="78"/>
      <c r="AQ2469" s="78"/>
      <c r="AR2469" s="78"/>
      <c r="AS2469" s="78"/>
      <c r="AT2469" s="78"/>
      <c r="AU2469" s="78"/>
      <c r="AV2469" s="78"/>
      <c r="AW2469" s="78"/>
      <c r="AX2469" s="78"/>
    </row>
    <row r="2470" spans="40:50" ht="12">
      <c r="AN2470" s="78"/>
      <c r="AO2470" s="78"/>
      <c r="AP2470" s="78"/>
      <c r="AQ2470" s="78"/>
      <c r="AR2470" s="78"/>
      <c r="AS2470" s="78"/>
      <c r="AT2470" s="78"/>
      <c r="AU2470" s="78"/>
      <c r="AV2470" s="78"/>
      <c r="AW2470" s="78"/>
      <c r="AX2470" s="78"/>
    </row>
    <row r="2471" spans="40:50" ht="12">
      <c r="AN2471" s="78"/>
      <c r="AO2471" s="78"/>
      <c r="AP2471" s="78"/>
      <c r="AQ2471" s="78"/>
      <c r="AR2471" s="78"/>
      <c r="AS2471" s="78"/>
      <c r="AT2471" s="78"/>
      <c r="AU2471" s="78"/>
      <c r="AV2471" s="78"/>
      <c r="AW2471" s="78"/>
      <c r="AX2471" s="78"/>
    </row>
    <row r="2472" spans="40:50" ht="12">
      <c r="AN2472" s="78"/>
      <c r="AO2472" s="78"/>
      <c r="AP2472" s="78"/>
      <c r="AQ2472" s="78"/>
      <c r="AR2472" s="78"/>
      <c r="AS2472" s="78"/>
      <c r="AT2472" s="78"/>
      <c r="AU2472" s="78"/>
      <c r="AV2472" s="78"/>
      <c r="AW2472" s="78"/>
      <c r="AX2472" s="78"/>
    </row>
    <row r="2473" spans="40:50" ht="12">
      <c r="AN2473" s="78"/>
      <c r="AO2473" s="78"/>
      <c r="AP2473" s="78"/>
      <c r="AQ2473" s="78"/>
      <c r="AR2473" s="78"/>
      <c r="AS2473" s="78"/>
      <c r="AT2473" s="78"/>
      <c r="AU2473" s="78"/>
      <c r="AV2473" s="78"/>
      <c r="AW2473" s="78"/>
      <c r="AX2473" s="78"/>
    </row>
    <row r="2474" spans="40:50" ht="12">
      <c r="AN2474" s="78"/>
      <c r="AO2474" s="78"/>
      <c r="AP2474" s="78"/>
      <c r="AQ2474" s="78"/>
      <c r="AR2474" s="78"/>
      <c r="AS2474" s="78"/>
      <c r="AT2474" s="78"/>
      <c r="AU2474" s="78"/>
      <c r="AV2474" s="78"/>
      <c r="AW2474" s="78"/>
      <c r="AX2474" s="78"/>
    </row>
    <row r="2475" spans="40:50" ht="12">
      <c r="AN2475" s="78"/>
      <c r="AO2475" s="78"/>
      <c r="AP2475" s="78"/>
      <c r="AQ2475" s="78"/>
      <c r="AR2475" s="78"/>
      <c r="AS2475" s="78"/>
      <c r="AT2475" s="78"/>
      <c r="AU2475" s="78"/>
      <c r="AV2475" s="78"/>
      <c r="AW2475" s="78"/>
      <c r="AX2475" s="78"/>
    </row>
    <row r="2476" spans="40:50" ht="12">
      <c r="AN2476" s="78"/>
      <c r="AO2476" s="78"/>
      <c r="AP2476" s="78"/>
      <c r="AQ2476" s="78"/>
      <c r="AR2476" s="78"/>
      <c r="AS2476" s="78"/>
      <c r="AT2476" s="78"/>
      <c r="AU2476" s="78"/>
      <c r="AV2476" s="78"/>
      <c r="AW2476" s="78"/>
      <c r="AX2476" s="78"/>
    </row>
    <row r="2477" spans="40:50" ht="12">
      <c r="AN2477" s="78"/>
      <c r="AO2477" s="78"/>
      <c r="AP2477" s="78"/>
      <c r="AQ2477" s="78"/>
      <c r="AR2477" s="78"/>
      <c r="AS2477" s="78"/>
      <c r="AT2477" s="78"/>
      <c r="AU2477" s="78"/>
      <c r="AV2477" s="78"/>
      <c r="AW2477" s="78"/>
      <c r="AX2477" s="78"/>
    </row>
    <row r="2478" spans="40:50" ht="12">
      <c r="AN2478" s="78"/>
      <c r="AO2478" s="78"/>
      <c r="AP2478" s="78"/>
      <c r="AQ2478" s="78"/>
      <c r="AR2478" s="78"/>
      <c r="AS2478" s="78"/>
      <c r="AT2478" s="78"/>
      <c r="AU2478" s="78"/>
      <c r="AV2478" s="78"/>
      <c r="AW2478" s="78"/>
      <c r="AX2478" s="78"/>
    </row>
    <row r="2479" spans="40:50" ht="12">
      <c r="AN2479" s="78"/>
      <c r="AO2479" s="78"/>
      <c r="AP2479" s="78"/>
      <c r="AQ2479" s="78"/>
      <c r="AR2479" s="78"/>
      <c r="AS2479" s="78"/>
      <c r="AT2479" s="78"/>
      <c r="AU2479" s="78"/>
      <c r="AV2479" s="78"/>
      <c r="AW2479" s="78"/>
      <c r="AX2479" s="78"/>
    </row>
    <row r="2480" spans="40:50" ht="12">
      <c r="AN2480" s="78"/>
      <c r="AO2480" s="78"/>
      <c r="AP2480" s="78"/>
      <c r="AQ2480" s="78"/>
      <c r="AR2480" s="78"/>
      <c r="AS2480" s="78"/>
      <c r="AT2480" s="78"/>
      <c r="AU2480" s="78"/>
      <c r="AV2480" s="78"/>
      <c r="AW2480" s="78"/>
      <c r="AX2480" s="78"/>
    </row>
    <row r="2481" spans="40:50" ht="12">
      <c r="AN2481" s="78"/>
      <c r="AO2481" s="78"/>
      <c r="AP2481" s="78"/>
      <c r="AQ2481" s="78"/>
      <c r="AR2481" s="78"/>
      <c r="AS2481" s="78"/>
      <c r="AT2481" s="78"/>
      <c r="AU2481" s="78"/>
      <c r="AV2481" s="78"/>
      <c r="AW2481" s="78"/>
      <c r="AX2481" s="78"/>
    </row>
    <row r="2482" spans="40:50" ht="12">
      <c r="AN2482" s="78"/>
      <c r="AO2482" s="78"/>
      <c r="AP2482" s="78"/>
      <c r="AQ2482" s="78"/>
      <c r="AR2482" s="78"/>
      <c r="AS2482" s="78"/>
      <c r="AT2482" s="78"/>
      <c r="AU2482" s="78"/>
      <c r="AV2482" s="78"/>
      <c r="AW2482" s="78"/>
      <c r="AX2482" s="78"/>
    </row>
    <row r="2483" spans="40:50" ht="12">
      <c r="AN2483" s="78"/>
      <c r="AO2483" s="78"/>
      <c r="AP2483" s="78"/>
      <c r="AQ2483" s="78"/>
      <c r="AR2483" s="78"/>
      <c r="AS2483" s="78"/>
      <c r="AT2483" s="78"/>
      <c r="AU2483" s="78"/>
      <c r="AV2483" s="78"/>
      <c r="AW2483" s="78"/>
      <c r="AX2483" s="78"/>
    </row>
    <row r="2484" spans="40:50" ht="12">
      <c r="AN2484" s="78"/>
      <c r="AO2484" s="78"/>
      <c r="AP2484" s="78"/>
      <c r="AQ2484" s="78"/>
      <c r="AR2484" s="78"/>
      <c r="AS2484" s="78"/>
      <c r="AT2484" s="78"/>
      <c r="AU2484" s="78"/>
      <c r="AV2484" s="78"/>
      <c r="AW2484" s="78"/>
      <c r="AX2484" s="78"/>
    </row>
    <row r="2485" spans="40:50" ht="12">
      <c r="AN2485" s="78"/>
      <c r="AO2485" s="78"/>
      <c r="AP2485" s="78"/>
      <c r="AQ2485" s="78"/>
      <c r="AR2485" s="78"/>
      <c r="AS2485" s="78"/>
      <c r="AT2485" s="78"/>
      <c r="AU2485" s="78"/>
      <c r="AV2485" s="78"/>
      <c r="AW2485" s="78"/>
      <c r="AX2485" s="78"/>
    </row>
    <row r="2486" spans="40:50" ht="12">
      <c r="AN2486" s="78"/>
      <c r="AO2486" s="78"/>
      <c r="AP2486" s="78"/>
      <c r="AQ2486" s="78"/>
      <c r="AR2486" s="78"/>
      <c r="AS2486" s="78"/>
      <c r="AT2486" s="78"/>
      <c r="AU2486" s="78"/>
      <c r="AV2486" s="78"/>
      <c r="AW2486" s="78"/>
      <c r="AX2486" s="78"/>
    </row>
    <row r="2487" spans="40:50" ht="12">
      <c r="AN2487" s="78"/>
      <c r="AO2487" s="78"/>
      <c r="AP2487" s="78"/>
      <c r="AQ2487" s="78"/>
      <c r="AR2487" s="78"/>
      <c r="AS2487" s="78"/>
      <c r="AT2487" s="78"/>
      <c r="AU2487" s="78"/>
      <c r="AV2487" s="78"/>
      <c r="AW2487" s="78"/>
      <c r="AX2487" s="78"/>
    </row>
    <row r="2488" spans="40:50" ht="12">
      <c r="AN2488" s="78"/>
      <c r="AO2488" s="78"/>
      <c r="AP2488" s="78"/>
      <c r="AQ2488" s="78"/>
      <c r="AR2488" s="78"/>
      <c r="AS2488" s="78"/>
      <c r="AT2488" s="78"/>
      <c r="AU2488" s="78"/>
      <c r="AV2488" s="78"/>
      <c r="AW2488" s="78"/>
      <c r="AX2488" s="78"/>
    </row>
    <row r="2489" spans="40:50" ht="12">
      <c r="AN2489" s="78"/>
      <c r="AO2489" s="78"/>
      <c r="AP2489" s="78"/>
      <c r="AQ2489" s="78"/>
      <c r="AR2489" s="78"/>
      <c r="AS2489" s="78"/>
      <c r="AT2489" s="78"/>
      <c r="AU2489" s="78"/>
      <c r="AV2489" s="78"/>
      <c r="AW2489" s="78"/>
      <c r="AX2489" s="78"/>
    </row>
    <row r="2490" spans="40:50" ht="12">
      <c r="AN2490" s="78"/>
      <c r="AO2490" s="78"/>
      <c r="AP2490" s="78"/>
      <c r="AQ2490" s="78"/>
      <c r="AR2490" s="78"/>
      <c r="AS2490" s="78"/>
      <c r="AT2490" s="78"/>
      <c r="AU2490" s="78"/>
      <c r="AV2490" s="78"/>
      <c r="AW2490" s="78"/>
      <c r="AX2490" s="78"/>
    </row>
    <row r="2491" spans="40:50" ht="12">
      <c r="AN2491" s="78"/>
      <c r="AO2491" s="78"/>
      <c r="AP2491" s="78"/>
      <c r="AQ2491" s="78"/>
      <c r="AR2491" s="78"/>
      <c r="AS2491" s="78"/>
      <c r="AT2491" s="78"/>
      <c r="AU2491" s="78"/>
      <c r="AV2491" s="78"/>
      <c r="AW2491" s="78"/>
      <c r="AX2491" s="78"/>
    </row>
    <row r="2492" spans="40:50" ht="12">
      <c r="AN2492" s="78"/>
      <c r="AO2492" s="78"/>
      <c r="AP2492" s="78"/>
      <c r="AQ2492" s="78"/>
      <c r="AR2492" s="78"/>
      <c r="AS2492" s="78"/>
      <c r="AT2492" s="78"/>
      <c r="AU2492" s="78"/>
      <c r="AV2492" s="78"/>
      <c r="AW2492" s="78"/>
      <c r="AX2492" s="78"/>
    </row>
    <row r="2493" spans="40:50" ht="12">
      <c r="AN2493" s="78"/>
      <c r="AO2493" s="78"/>
      <c r="AP2493" s="78"/>
      <c r="AQ2493" s="78"/>
      <c r="AR2493" s="78"/>
      <c r="AS2493" s="78"/>
      <c r="AT2493" s="78"/>
      <c r="AU2493" s="78"/>
      <c r="AV2493" s="78"/>
      <c r="AW2493" s="78"/>
      <c r="AX2493" s="78"/>
    </row>
    <row r="2494" spans="40:50" ht="12">
      <c r="AN2494" s="78"/>
      <c r="AO2494" s="78"/>
      <c r="AP2494" s="78"/>
      <c r="AQ2494" s="78"/>
      <c r="AR2494" s="78"/>
      <c r="AS2494" s="78"/>
      <c r="AT2494" s="78"/>
      <c r="AU2494" s="78"/>
      <c r="AV2494" s="78"/>
      <c r="AW2494" s="78"/>
      <c r="AX2494" s="78"/>
    </row>
    <row r="2495" spans="40:50" ht="12">
      <c r="AN2495" s="78"/>
      <c r="AO2495" s="78"/>
      <c r="AP2495" s="78"/>
      <c r="AQ2495" s="78"/>
      <c r="AR2495" s="78"/>
      <c r="AS2495" s="78"/>
      <c r="AT2495" s="78"/>
      <c r="AU2495" s="78"/>
      <c r="AV2495" s="78"/>
      <c r="AW2495" s="78"/>
      <c r="AX2495" s="78"/>
    </row>
    <row r="2496" spans="40:50" ht="12">
      <c r="AN2496" s="78"/>
      <c r="AO2496" s="78"/>
      <c r="AP2496" s="78"/>
      <c r="AQ2496" s="78"/>
      <c r="AR2496" s="78"/>
      <c r="AS2496" s="78"/>
      <c r="AT2496" s="78"/>
      <c r="AU2496" s="78"/>
      <c r="AV2496" s="78"/>
      <c r="AW2496" s="78"/>
      <c r="AX2496" s="78"/>
    </row>
    <row r="2497" spans="40:50" ht="12">
      <c r="AN2497" s="78"/>
      <c r="AO2497" s="78"/>
      <c r="AP2497" s="78"/>
      <c r="AQ2497" s="78"/>
      <c r="AR2497" s="78"/>
      <c r="AS2497" s="78"/>
      <c r="AT2497" s="78"/>
      <c r="AU2497" s="78"/>
      <c r="AV2497" s="78"/>
      <c r="AW2497" s="78"/>
      <c r="AX2497" s="78"/>
    </row>
    <row r="2498" spans="40:50" ht="12">
      <c r="AN2498" s="78"/>
      <c r="AO2498" s="78"/>
      <c r="AP2498" s="78"/>
      <c r="AQ2498" s="78"/>
      <c r="AR2498" s="78"/>
      <c r="AS2498" s="78"/>
      <c r="AT2498" s="78"/>
      <c r="AU2498" s="78"/>
      <c r="AV2498" s="78"/>
      <c r="AW2498" s="78"/>
      <c r="AX2498" s="78"/>
    </row>
    <row r="2499" spans="40:50" ht="12">
      <c r="AN2499" s="78"/>
      <c r="AO2499" s="78"/>
      <c r="AP2499" s="78"/>
      <c r="AQ2499" s="78"/>
      <c r="AR2499" s="78"/>
      <c r="AS2499" s="78"/>
      <c r="AT2499" s="78"/>
      <c r="AU2499" s="78"/>
      <c r="AV2499" s="78"/>
      <c r="AW2499" s="78"/>
      <c r="AX2499" s="78"/>
    </row>
    <row r="2500" spans="40:50" ht="12">
      <c r="AN2500" s="78"/>
      <c r="AO2500" s="78"/>
      <c r="AP2500" s="78"/>
      <c r="AQ2500" s="78"/>
      <c r="AR2500" s="78"/>
      <c r="AS2500" s="78"/>
      <c r="AT2500" s="78"/>
      <c r="AU2500" s="78"/>
      <c r="AV2500" s="78"/>
      <c r="AW2500" s="78"/>
      <c r="AX2500" s="78"/>
    </row>
    <row r="2501" spans="40:50" ht="12">
      <c r="AN2501" s="78"/>
      <c r="AO2501" s="78"/>
      <c r="AP2501" s="78"/>
      <c r="AQ2501" s="78"/>
      <c r="AR2501" s="78"/>
      <c r="AS2501" s="78"/>
      <c r="AT2501" s="78"/>
      <c r="AU2501" s="78"/>
      <c r="AV2501" s="78"/>
      <c r="AW2501" s="78"/>
      <c r="AX2501" s="78"/>
    </row>
    <row r="2502" spans="40:50" ht="12">
      <c r="AN2502" s="78"/>
      <c r="AO2502" s="78"/>
      <c r="AP2502" s="78"/>
      <c r="AQ2502" s="78"/>
      <c r="AR2502" s="78"/>
      <c r="AS2502" s="78"/>
      <c r="AT2502" s="78"/>
      <c r="AU2502" s="78"/>
      <c r="AV2502" s="78"/>
      <c r="AW2502" s="78"/>
      <c r="AX2502" s="78"/>
    </row>
    <row r="2503" spans="40:50" ht="12">
      <c r="AN2503" s="78"/>
      <c r="AO2503" s="78"/>
      <c r="AP2503" s="78"/>
      <c r="AQ2503" s="78"/>
      <c r="AR2503" s="78"/>
      <c r="AS2503" s="78"/>
      <c r="AT2503" s="78"/>
      <c r="AU2503" s="78"/>
      <c r="AV2503" s="78"/>
      <c r="AW2503" s="78"/>
      <c r="AX2503" s="78"/>
    </row>
    <row r="2504" spans="40:50" ht="12">
      <c r="AN2504" s="78"/>
      <c r="AO2504" s="78"/>
      <c r="AP2504" s="78"/>
      <c r="AQ2504" s="78"/>
      <c r="AR2504" s="78"/>
      <c r="AS2504" s="78"/>
      <c r="AT2504" s="78"/>
      <c r="AU2504" s="78"/>
      <c r="AV2504" s="78"/>
      <c r="AW2504" s="78"/>
      <c r="AX2504" s="78"/>
    </row>
    <row r="2505" spans="40:50" ht="12">
      <c r="AN2505" s="78"/>
      <c r="AO2505" s="78"/>
      <c r="AP2505" s="78"/>
      <c r="AQ2505" s="78"/>
      <c r="AR2505" s="78"/>
      <c r="AS2505" s="78"/>
      <c r="AT2505" s="78"/>
      <c r="AU2505" s="78"/>
      <c r="AV2505" s="78"/>
      <c r="AW2505" s="78"/>
      <c r="AX2505" s="78"/>
    </row>
    <row r="2506" spans="40:50" ht="12">
      <c r="AN2506" s="78"/>
      <c r="AO2506" s="78"/>
      <c r="AP2506" s="78"/>
      <c r="AQ2506" s="78"/>
      <c r="AR2506" s="78"/>
      <c r="AS2506" s="78"/>
      <c r="AT2506" s="78"/>
      <c r="AU2506" s="78"/>
      <c r="AV2506" s="78"/>
      <c r="AW2506" s="78"/>
      <c r="AX2506" s="78"/>
    </row>
    <row r="2507" spans="40:50" ht="12">
      <c r="AN2507" s="78"/>
      <c r="AO2507" s="78"/>
      <c r="AP2507" s="78"/>
      <c r="AQ2507" s="78"/>
      <c r="AR2507" s="78"/>
      <c r="AS2507" s="78"/>
      <c r="AT2507" s="78"/>
      <c r="AU2507" s="78"/>
      <c r="AV2507" s="78"/>
      <c r="AW2507" s="78"/>
      <c r="AX2507" s="78"/>
    </row>
    <row r="2508" spans="40:50" ht="12">
      <c r="AN2508" s="78"/>
      <c r="AO2508" s="78"/>
      <c r="AP2508" s="78"/>
      <c r="AQ2508" s="78"/>
      <c r="AR2508" s="78"/>
      <c r="AS2508" s="78"/>
      <c r="AT2508" s="78"/>
      <c r="AU2508" s="78"/>
      <c r="AV2508" s="78"/>
      <c r="AW2508" s="78"/>
      <c r="AX2508" s="78"/>
    </row>
    <row r="2509" spans="40:50" ht="12">
      <c r="AN2509" s="78"/>
      <c r="AO2509" s="78"/>
      <c r="AP2509" s="78"/>
      <c r="AQ2509" s="78"/>
      <c r="AR2509" s="78"/>
      <c r="AS2509" s="78"/>
      <c r="AT2509" s="78"/>
      <c r="AU2509" s="78"/>
      <c r="AV2509" s="78"/>
      <c r="AW2509" s="78"/>
      <c r="AX2509" s="78"/>
    </row>
    <row r="2510" spans="40:50" ht="12">
      <c r="AN2510" s="78"/>
      <c r="AO2510" s="78"/>
      <c r="AP2510" s="78"/>
      <c r="AQ2510" s="78"/>
      <c r="AR2510" s="78"/>
      <c r="AS2510" s="78"/>
      <c r="AT2510" s="78"/>
      <c r="AU2510" s="78"/>
      <c r="AV2510" s="78"/>
      <c r="AW2510" s="78"/>
      <c r="AX2510" s="78"/>
    </row>
    <row r="2511" spans="40:50" ht="12">
      <c r="AN2511" s="78"/>
      <c r="AO2511" s="78"/>
      <c r="AP2511" s="78"/>
      <c r="AQ2511" s="78"/>
      <c r="AR2511" s="78"/>
      <c r="AS2511" s="78"/>
      <c r="AT2511" s="78"/>
      <c r="AU2511" s="78"/>
      <c r="AV2511" s="78"/>
      <c r="AW2511" s="78"/>
      <c r="AX2511" s="78"/>
    </row>
    <row r="2512" spans="40:50" ht="12">
      <c r="AN2512" s="78"/>
      <c r="AO2512" s="78"/>
      <c r="AP2512" s="78"/>
      <c r="AQ2512" s="78"/>
      <c r="AR2512" s="78"/>
      <c r="AS2512" s="78"/>
      <c r="AT2512" s="78"/>
      <c r="AU2512" s="78"/>
      <c r="AV2512" s="78"/>
      <c r="AW2512" s="78"/>
      <c r="AX2512" s="78"/>
    </row>
    <row r="2513" spans="40:50" ht="12">
      <c r="AN2513" s="78"/>
      <c r="AO2513" s="78"/>
      <c r="AP2513" s="78"/>
      <c r="AQ2513" s="78"/>
      <c r="AR2513" s="78"/>
      <c r="AS2513" s="78"/>
      <c r="AT2513" s="78"/>
      <c r="AU2513" s="78"/>
      <c r="AV2513" s="78"/>
      <c r="AW2513" s="78"/>
      <c r="AX2513" s="78"/>
    </row>
    <row r="2514" spans="40:50" ht="12">
      <c r="AN2514" s="78"/>
      <c r="AO2514" s="78"/>
      <c r="AP2514" s="78"/>
      <c r="AQ2514" s="78"/>
      <c r="AR2514" s="78"/>
      <c r="AS2514" s="78"/>
      <c r="AT2514" s="78"/>
      <c r="AU2514" s="78"/>
      <c r="AV2514" s="78"/>
      <c r="AW2514" s="78"/>
      <c r="AX2514" s="78"/>
    </row>
    <row r="2515" spans="40:50" ht="12">
      <c r="AN2515" s="78"/>
      <c r="AO2515" s="78"/>
      <c r="AP2515" s="78"/>
      <c r="AQ2515" s="78"/>
      <c r="AR2515" s="78"/>
      <c r="AS2515" s="78"/>
      <c r="AT2515" s="78"/>
      <c r="AU2515" s="78"/>
      <c r="AV2515" s="78"/>
      <c r="AW2515" s="78"/>
      <c r="AX2515" s="78"/>
    </row>
    <row r="2516" spans="40:50" ht="12">
      <c r="AN2516" s="78"/>
      <c r="AO2516" s="78"/>
      <c r="AP2516" s="78"/>
      <c r="AQ2516" s="78"/>
      <c r="AR2516" s="78"/>
      <c r="AS2516" s="78"/>
      <c r="AT2516" s="78"/>
      <c r="AU2516" s="78"/>
      <c r="AV2516" s="78"/>
      <c r="AW2516" s="78"/>
      <c r="AX2516" s="78"/>
    </row>
    <row r="2517" spans="40:50" ht="12">
      <c r="AN2517" s="78"/>
      <c r="AO2517" s="78"/>
      <c r="AP2517" s="78"/>
      <c r="AQ2517" s="78"/>
      <c r="AR2517" s="78"/>
      <c r="AS2517" s="78"/>
      <c r="AT2517" s="78"/>
      <c r="AU2517" s="78"/>
      <c r="AV2517" s="78"/>
      <c r="AW2517" s="78"/>
      <c r="AX2517" s="78"/>
    </row>
    <row r="2518" spans="40:50" ht="12">
      <c r="AN2518" s="78"/>
      <c r="AO2518" s="78"/>
      <c r="AP2518" s="78"/>
      <c r="AQ2518" s="78"/>
      <c r="AR2518" s="78"/>
      <c r="AS2518" s="78"/>
      <c r="AT2518" s="78"/>
      <c r="AU2518" s="78"/>
      <c r="AV2518" s="78"/>
      <c r="AW2518" s="78"/>
      <c r="AX2518" s="78"/>
    </row>
    <row r="2519" spans="40:50" ht="12">
      <c r="AN2519" s="78"/>
      <c r="AO2519" s="78"/>
      <c r="AP2519" s="78"/>
      <c r="AQ2519" s="78"/>
      <c r="AR2519" s="78"/>
      <c r="AS2519" s="78"/>
      <c r="AT2519" s="78"/>
      <c r="AU2519" s="78"/>
      <c r="AV2519" s="78"/>
      <c r="AW2519" s="78"/>
      <c r="AX2519" s="78"/>
    </row>
    <row r="2520" spans="40:50" ht="12">
      <c r="AN2520" s="78"/>
      <c r="AO2520" s="78"/>
      <c r="AP2520" s="78"/>
      <c r="AQ2520" s="78"/>
      <c r="AR2520" s="78"/>
      <c r="AS2520" s="78"/>
      <c r="AT2520" s="78"/>
      <c r="AU2520" s="78"/>
      <c r="AV2520" s="78"/>
      <c r="AW2520" s="78"/>
      <c r="AX2520" s="78"/>
    </row>
    <row r="2521" spans="40:50" ht="12">
      <c r="AN2521" s="78"/>
      <c r="AO2521" s="78"/>
      <c r="AP2521" s="78"/>
      <c r="AQ2521" s="78"/>
      <c r="AR2521" s="78"/>
      <c r="AS2521" s="78"/>
      <c r="AT2521" s="78"/>
      <c r="AU2521" s="78"/>
      <c r="AV2521" s="78"/>
      <c r="AW2521" s="78"/>
      <c r="AX2521" s="78"/>
    </row>
    <row r="2522" spans="40:50" ht="12">
      <c r="AN2522" s="78"/>
      <c r="AO2522" s="78"/>
      <c r="AP2522" s="78"/>
      <c r="AQ2522" s="78"/>
      <c r="AR2522" s="78"/>
      <c r="AS2522" s="78"/>
      <c r="AT2522" s="78"/>
      <c r="AU2522" s="78"/>
      <c r="AV2522" s="78"/>
      <c r="AW2522" s="78"/>
      <c r="AX2522" s="78"/>
    </row>
    <row r="2523" spans="40:50" ht="12">
      <c r="AN2523" s="78"/>
      <c r="AO2523" s="78"/>
      <c r="AP2523" s="78"/>
      <c r="AQ2523" s="78"/>
      <c r="AR2523" s="78"/>
      <c r="AS2523" s="78"/>
      <c r="AT2523" s="78"/>
      <c r="AU2523" s="78"/>
      <c r="AV2523" s="78"/>
      <c r="AW2523" s="78"/>
      <c r="AX2523" s="78"/>
    </row>
    <row r="2524" spans="40:50" ht="12">
      <c r="AN2524" s="78"/>
      <c r="AO2524" s="78"/>
      <c r="AP2524" s="78"/>
      <c r="AQ2524" s="78"/>
      <c r="AR2524" s="78"/>
      <c r="AS2524" s="78"/>
      <c r="AT2524" s="78"/>
      <c r="AU2524" s="78"/>
      <c r="AV2524" s="78"/>
      <c r="AW2524" s="78"/>
      <c r="AX2524" s="78"/>
    </row>
    <row r="2525" spans="40:50" ht="12">
      <c r="AN2525" s="78"/>
      <c r="AO2525" s="78"/>
      <c r="AP2525" s="78"/>
      <c r="AQ2525" s="78"/>
      <c r="AR2525" s="78"/>
      <c r="AS2525" s="78"/>
      <c r="AT2525" s="78"/>
      <c r="AU2525" s="78"/>
      <c r="AV2525" s="78"/>
      <c r="AW2525" s="78"/>
      <c r="AX2525" s="78"/>
    </row>
    <row r="2526" spans="40:50" ht="12">
      <c r="AN2526" s="78"/>
      <c r="AO2526" s="78"/>
      <c r="AP2526" s="78"/>
      <c r="AQ2526" s="78"/>
      <c r="AR2526" s="78"/>
      <c r="AS2526" s="78"/>
      <c r="AT2526" s="78"/>
      <c r="AU2526" s="78"/>
      <c r="AV2526" s="78"/>
      <c r="AW2526" s="78"/>
      <c r="AX2526" s="78"/>
    </row>
    <row r="2527" spans="40:50" ht="12">
      <c r="AN2527" s="78"/>
      <c r="AO2527" s="78"/>
      <c r="AP2527" s="78"/>
      <c r="AQ2527" s="78"/>
      <c r="AR2527" s="78"/>
      <c r="AS2527" s="78"/>
      <c r="AT2527" s="78"/>
      <c r="AU2527" s="78"/>
      <c r="AV2527" s="78"/>
      <c r="AW2527" s="78"/>
      <c r="AX2527" s="78"/>
    </row>
    <row r="2528" spans="40:50" ht="12">
      <c r="AN2528" s="78"/>
      <c r="AO2528" s="78"/>
      <c r="AP2528" s="78"/>
      <c r="AQ2528" s="78"/>
      <c r="AR2528" s="78"/>
      <c r="AS2528" s="78"/>
      <c r="AT2528" s="78"/>
      <c r="AU2528" s="78"/>
      <c r="AV2528" s="78"/>
      <c r="AW2528" s="78"/>
      <c r="AX2528" s="78"/>
    </row>
    <row r="2529" spans="40:50" ht="12">
      <c r="AN2529" s="78"/>
      <c r="AO2529" s="78"/>
      <c r="AP2529" s="78"/>
      <c r="AQ2529" s="78"/>
      <c r="AR2529" s="78"/>
      <c r="AS2529" s="78"/>
      <c r="AT2529" s="78"/>
      <c r="AU2529" s="78"/>
      <c r="AV2529" s="78"/>
      <c r="AW2529" s="78"/>
      <c r="AX2529" s="78"/>
    </row>
    <row r="2530" spans="40:50" ht="12">
      <c r="AN2530" s="78"/>
      <c r="AO2530" s="78"/>
      <c r="AP2530" s="78"/>
      <c r="AQ2530" s="78"/>
      <c r="AR2530" s="78"/>
      <c r="AS2530" s="78"/>
      <c r="AT2530" s="78"/>
      <c r="AU2530" s="78"/>
      <c r="AV2530" s="78"/>
      <c r="AW2530" s="78"/>
      <c r="AX2530" s="78"/>
    </row>
    <row r="2531" spans="40:50" ht="12">
      <c r="AN2531" s="78"/>
      <c r="AO2531" s="78"/>
      <c r="AP2531" s="78"/>
      <c r="AQ2531" s="78"/>
      <c r="AR2531" s="78"/>
      <c r="AS2531" s="78"/>
      <c r="AT2531" s="78"/>
      <c r="AU2531" s="78"/>
      <c r="AV2531" s="78"/>
      <c r="AW2531" s="78"/>
      <c r="AX2531" s="78"/>
    </row>
    <row r="2532" spans="40:50" ht="12">
      <c r="AN2532" s="78"/>
      <c r="AO2532" s="78"/>
      <c r="AP2532" s="78"/>
      <c r="AQ2532" s="78"/>
      <c r="AR2532" s="78"/>
      <c r="AS2532" s="78"/>
      <c r="AT2532" s="78"/>
      <c r="AU2532" s="78"/>
      <c r="AV2532" s="78"/>
      <c r="AW2532" s="78"/>
      <c r="AX2532" s="78"/>
    </row>
    <row r="2533" spans="40:50" ht="12">
      <c r="AN2533" s="78"/>
      <c r="AO2533" s="78"/>
      <c r="AP2533" s="78"/>
      <c r="AQ2533" s="78"/>
      <c r="AR2533" s="78"/>
      <c r="AS2533" s="78"/>
      <c r="AT2533" s="78"/>
      <c r="AU2533" s="78"/>
      <c r="AV2533" s="78"/>
      <c r="AW2533" s="78"/>
      <c r="AX2533" s="78"/>
    </row>
    <row r="2534" spans="40:50" ht="12">
      <c r="AN2534" s="78"/>
      <c r="AO2534" s="78"/>
      <c r="AP2534" s="78"/>
      <c r="AQ2534" s="78"/>
      <c r="AR2534" s="78"/>
      <c r="AS2534" s="78"/>
      <c r="AT2534" s="78"/>
      <c r="AU2534" s="78"/>
      <c r="AV2534" s="78"/>
      <c r="AW2534" s="78"/>
      <c r="AX2534" s="78"/>
    </row>
    <row r="2535" spans="40:50" ht="12">
      <c r="AN2535" s="78"/>
      <c r="AO2535" s="78"/>
      <c r="AP2535" s="78"/>
      <c r="AQ2535" s="78"/>
      <c r="AR2535" s="78"/>
      <c r="AS2535" s="78"/>
      <c r="AT2535" s="78"/>
      <c r="AU2535" s="78"/>
      <c r="AV2535" s="78"/>
      <c r="AW2535" s="78"/>
      <c r="AX2535" s="78"/>
    </row>
    <row r="2536" spans="40:50" ht="12">
      <c r="AN2536" s="78"/>
      <c r="AO2536" s="78"/>
      <c r="AP2536" s="78"/>
      <c r="AQ2536" s="78"/>
      <c r="AR2536" s="78"/>
      <c r="AS2536" s="78"/>
      <c r="AT2536" s="78"/>
      <c r="AU2536" s="78"/>
      <c r="AV2536" s="78"/>
      <c r="AW2536" s="78"/>
      <c r="AX2536" s="78"/>
    </row>
    <row r="2537" spans="40:50" ht="12">
      <c r="AN2537" s="78"/>
      <c r="AO2537" s="78"/>
      <c r="AP2537" s="78"/>
      <c r="AQ2537" s="78"/>
      <c r="AR2537" s="78"/>
      <c r="AS2537" s="78"/>
      <c r="AT2537" s="78"/>
      <c r="AU2537" s="78"/>
      <c r="AV2537" s="78"/>
      <c r="AW2537" s="78"/>
      <c r="AX2537" s="78"/>
    </row>
    <row r="2538" spans="40:50" ht="12">
      <c r="AN2538" s="78"/>
      <c r="AO2538" s="78"/>
      <c r="AP2538" s="78"/>
      <c r="AQ2538" s="78"/>
      <c r="AR2538" s="78"/>
      <c r="AS2538" s="78"/>
      <c r="AT2538" s="78"/>
      <c r="AU2538" s="78"/>
      <c r="AV2538" s="78"/>
      <c r="AW2538" s="78"/>
      <c r="AX2538" s="78"/>
    </row>
    <row r="2539" spans="40:50" ht="12">
      <c r="AN2539" s="78"/>
      <c r="AO2539" s="78"/>
      <c r="AP2539" s="78"/>
      <c r="AQ2539" s="78"/>
      <c r="AR2539" s="78"/>
      <c r="AS2539" s="78"/>
      <c r="AT2539" s="78"/>
      <c r="AU2539" s="78"/>
      <c r="AV2539" s="78"/>
      <c r="AW2539" s="78"/>
      <c r="AX2539" s="78"/>
    </row>
    <row r="2540" spans="40:50" ht="12">
      <c r="AN2540" s="78"/>
      <c r="AO2540" s="78"/>
      <c r="AP2540" s="78"/>
      <c r="AQ2540" s="78"/>
      <c r="AR2540" s="78"/>
      <c r="AS2540" s="78"/>
      <c r="AT2540" s="78"/>
      <c r="AU2540" s="78"/>
      <c r="AV2540" s="78"/>
      <c r="AW2540" s="78"/>
      <c r="AX2540" s="78"/>
    </row>
    <row r="2541" spans="40:50" ht="12">
      <c r="AN2541" s="78"/>
      <c r="AO2541" s="78"/>
      <c r="AP2541" s="78"/>
      <c r="AQ2541" s="78"/>
      <c r="AR2541" s="78"/>
      <c r="AS2541" s="78"/>
      <c r="AT2541" s="78"/>
      <c r="AU2541" s="78"/>
      <c r="AV2541" s="78"/>
      <c r="AW2541" s="78"/>
      <c r="AX2541" s="78"/>
    </row>
    <row r="2542" spans="40:50" ht="12">
      <c r="AN2542" s="78"/>
      <c r="AO2542" s="78"/>
      <c r="AP2542" s="78"/>
      <c r="AQ2542" s="78"/>
      <c r="AR2542" s="78"/>
      <c r="AS2542" s="78"/>
      <c r="AT2542" s="78"/>
      <c r="AU2542" s="78"/>
      <c r="AV2542" s="78"/>
      <c r="AW2542" s="78"/>
      <c r="AX2542" s="78"/>
    </row>
    <row r="2543" spans="40:50" ht="12">
      <c r="AN2543" s="78"/>
      <c r="AO2543" s="78"/>
      <c r="AP2543" s="78"/>
      <c r="AQ2543" s="78"/>
      <c r="AR2543" s="78"/>
      <c r="AS2543" s="78"/>
      <c r="AT2543" s="78"/>
      <c r="AU2543" s="78"/>
      <c r="AV2543" s="78"/>
      <c r="AW2543" s="78"/>
      <c r="AX2543" s="78"/>
    </row>
    <row r="2544" spans="40:50" ht="12">
      <c r="AN2544" s="78"/>
      <c r="AO2544" s="78"/>
      <c r="AP2544" s="78"/>
      <c r="AQ2544" s="78"/>
      <c r="AR2544" s="78"/>
      <c r="AS2544" s="78"/>
      <c r="AT2544" s="78"/>
      <c r="AU2544" s="78"/>
      <c r="AV2544" s="78"/>
      <c r="AW2544" s="78"/>
      <c r="AX2544" s="78"/>
    </row>
    <row r="2545" spans="40:50" ht="12">
      <c r="AN2545" s="78"/>
      <c r="AO2545" s="78"/>
      <c r="AP2545" s="78"/>
      <c r="AQ2545" s="78"/>
      <c r="AR2545" s="78"/>
      <c r="AS2545" s="78"/>
      <c r="AT2545" s="78"/>
      <c r="AU2545" s="78"/>
      <c r="AV2545" s="78"/>
      <c r="AW2545" s="78"/>
      <c r="AX2545" s="78"/>
    </row>
    <row r="2546" spans="40:50" ht="12">
      <c r="AN2546" s="78"/>
      <c r="AO2546" s="78"/>
      <c r="AP2546" s="78"/>
      <c r="AQ2546" s="78"/>
      <c r="AR2546" s="78"/>
      <c r="AS2546" s="78"/>
      <c r="AT2546" s="78"/>
      <c r="AU2546" s="78"/>
      <c r="AV2546" s="78"/>
      <c r="AW2546" s="78"/>
      <c r="AX2546" s="78"/>
    </row>
    <row r="2547" spans="40:50" ht="12">
      <c r="AN2547" s="78"/>
      <c r="AO2547" s="78"/>
      <c r="AP2547" s="78"/>
      <c r="AQ2547" s="78"/>
      <c r="AR2547" s="78"/>
      <c r="AS2547" s="78"/>
      <c r="AT2547" s="78"/>
      <c r="AU2547" s="78"/>
      <c r="AV2547" s="78"/>
      <c r="AW2547" s="78"/>
      <c r="AX2547" s="78"/>
    </row>
    <row r="2548" spans="40:50" ht="12">
      <c r="AN2548" s="78"/>
      <c r="AO2548" s="78"/>
      <c r="AP2548" s="78"/>
      <c r="AQ2548" s="78"/>
      <c r="AR2548" s="78"/>
      <c r="AS2548" s="78"/>
      <c r="AT2548" s="78"/>
      <c r="AU2548" s="78"/>
      <c r="AV2548" s="78"/>
      <c r="AW2548" s="78"/>
      <c r="AX2548" s="78"/>
    </row>
    <row r="2549" spans="40:50" ht="12">
      <c r="AN2549" s="78"/>
      <c r="AO2549" s="78"/>
      <c r="AP2549" s="78"/>
      <c r="AQ2549" s="78"/>
      <c r="AR2549" s="78"/>
      <c r="AS2549" s="78"/>
      <c r="AT2549" s="78"/>
      <c r="AU2549" s="78"/>
      <c r="AV2549" s="78"/>
      <c r="AW2549" s="78"/>
      <c r="AX2549" s="78"/>
    </row>
    <row r="2550" spans="40:50" ht="12">
      <c r="AN2550" s="78"/>
      <c r="AO2550" s="78"/>
      <c r="AP2550" s="78"/>
      <c r="AQ2550" s="78"/>
      <c r="AR2550" s="78"/>
      <c r="AS2550" s="78"/>
      <c r="AT2550" s="78"/>
      <c r="AU2550" s="78"/>
      <c r="AV2550" s="78"/>
      <c r="AW2550" s="78"/>
      <c r="AX2550" s="78"/>
    </row>
    <row r="2551" spans="40:50" ht="12">
      <c r="AN2551" s="78"/>
      <c r="AO2551" s="78"/>
      <c r="AP2551" s="78"/>
      <c r="AQ2551" s="78"/>
      <c r="AR2551" s="78"/>
      <c r="AS2551" s="78"/>
      <c r="AT2551" s="78"/>
      <c r="AU2551" s="78"/>
      <c r="AV2551" s="78"/>
      <c r="AW2551" s="78"/>
      <c r="AX2551" s="78"/>
    </row>
    <row r="2552" spans="40:50" ht="12">
      <c r="AN2552" s="78"/>
      <c r="AO2552" s="78"/>
      <c r="AP2552" s="78"/>
      <c r="AQ2552" s="78"/>
      <c r="AR2552" s="78"/>
      <c r="AS2552" s="78"/>
      <c r="AT2552" s="78"/>
      <c r="AU2552" s="78"/>
      <c r="AV2552" s="78"/>
      <c r="AW2552" s="78"/>
      <c r="AX2552" s="78"/>
    </row>
    <row r="2553" spans="40:50" ht="12">
      <c r="AN2553" s="78"/>
      <c r="AO2553" s="78"/>
      <c r="AP2553" s="78"/>
      <c r="AQ2553" s="78"/>
      <c r="AR2553" s="78"/>
      <c r="AS2553" s="78"/>
      <c r="AT2553" s="78"/>
      <c r="AU2553" s="78"/>
      <c r="AV2553" s="78"/>
      <c r="AW2553" s="78"/>
      <c r="AX2553" s="78"/>
    </row>
    <row r="2554" spans="40:50" ht="12">
      <c r="AN2554" s="78"/>
      <c r="AO2554" s="78"/>
      <c r="AP2554" s="78"/>
      <c r="AQ2554" s="78"/>
      <c r="AR2554" s="78"/>
      <c r="AS2554" s="78"/>
      <c r="AT2554" s="78"/>
      <c r="AU2554" s="78"/>
      <c r="AV2554" s="78"/>
      <c r="AW2554" s="78"/>
      <c r="AX2554" s="78"/>
    </row>
    <row r="2555" spans="40:50" ht="12">
      <c r="AN2555" s="78"/>
      <c r="AO2555" s="78"/>
      <c r="AP2555" s="78"/>
      <c r="AQ2555" s="78"/>
      <c r="AR2555" s="78"/>
      <c r="AS2555" s="78"/>
      <c r="AT2555" s="78"/>
      <c r="AU2555" s="78"/>
      <c r="AV2555" s="78"/>
      <c r="AW2555" s="78"/>
      <c r="AX2555" s="78"/>
    </row>
    <row r="2556" spans="40:50" ht="12">
      <c r="AN2556" s="78"/>
      <c r="AO2556" s="78"/>
      <c r="AP2556" s="78"/>
      <c r="AQ2556" s="78"/>
      <c r="AR2556" s="78"/>
      <c r="AS2556" s="78"/>
      <c r="AT2556" s="78"/>
      <c r="AU2556" s="78"/>
      <c r="AV2556" s="78"/>
      <c r="AW2556" s="78"/>
      <c r="AX2556" s="78"/>
    </row>
    <row r="2557" spans="40:50" ht="12">
      <c r="AN2557" s="78"/>
      <c r="AO2557" s="78"/>
      <c r="AP2557" s="78"/>
      <c r="AQ2557" s="78"/>
      <c r="AR2557" s="78"/>
      <c r="AS2557" s="78"/>
      <c r="AT2557" s="78"/>
      <c r="AU2557" s="78"/>
      <c r="AV2557" s="78"/>
      <c r="AW2557" s="78"/>
      <c r="AX2557" s="78"/>
    </row>
    <row r="2558" spans="40:50" ht="12">
      <c r="AN2558" s="78"/>
      <c r="AO2558" s="78"/>
      <c r="AP2558" s="78"/>
      <c r="AQ2558" s="78"/>
      <c r="AR2558" s="78"/>
      <c r="AS2558" s="78"/>
      <c r="AT2558" s="78"/>
      <c r="AU2558" s="78"/>
      <c r="AV2558" s="78"/>
      <c r="AW2558" s="78"/>
      <c r="AX2558" s="78"/>
    </row>
    <row r="2559" spans="40:50" ht="12">
      <c r="AN2559" s="78"/>
      <c r="AO2559" s="78"/>
      <c r="AP2559" s="78"/>
      <c r="AQ2559" s="78"/>
      <c r="AR2559" s="78"/>
      <c r="AS2559" s="78"/>
      <c r="AT2559" s="78"/>
      <c r="AU2559" s="78"/>
      <c r="AV2559" s="78"/>
      <c r="AW2559" s="78"/>
      <c r="AX2559" s="78"/>
    </row>
    <row r="2560" spans="40:50" ht="12">
      <c r="AN2560" s="78"/>
      <c r="AO2560" s="78"/>
      <c r="AP2560" s="78"/>
      <c r="AQ2560" s="78"/>
      <c r="AR2560" s="78"/>
      <c r="AS2560" s="78"/>
      <c r="AT2560" s="78"/>
      <c r="AU2560" s="78"/>
      <c r="AV2560" s="78"/>
      <c r="AW2560" s="78"/>
      <c r="AX2560" s="78"/>
    </row>
    <row r="2561" spans="40:50" ht="12">
      <c r="AN2561" s="78"/>
      <c r="AO2561" s="78"/>
      <c r="AP2561" s="78"/>
      <c r="AQ2561" s="78"/>
      <c r="AR2561" s="78"/>
      <c r="AS2561" s="78"/>
      <c r="AT2561" s="78"/>
      <c r="AU2561" s="78"/>
      <c r="AV2561" s="78"/>
      <c r="AW2561" s="78"/>
      <c r="AX2561" s="78"/>
    </row>
    <row r="2562" spans="40:50" ht="12">
      <c r="AN2562" s="78"/>
      <c r="AO2562" s="78"/>
      <c r="AP2562" s="78"/>
      <c r="AQ2562" s="78"/>
      <c r="AR2562" s="78"/>
      <c r="AS2562" s="78"/>
      <c r="AT2562" s="78"/>
      <c r="AU2562" s="78"/>
      <c r="AV2562" s="78"/>
      <c r="AW2562" s="78"/>
      <c r="AX2562" s="78"/>
    </row>
    <row r="2563" spans="40:50" ht="12">
      <c r="AN2563" s="78"/>
      <c r="AO2563" s="78"/>
      <c r="AP2563" s="78"/>
      <c r="AQ2563" s="78"/>
      <c r="AR2563" s="78"/>
      <c r="AS2563" s="78"/>
      <c r="AT2563" s="78"/>
      <c r="AU2563" s="78"/>
      <c r="AV2563" s="78"/>
      <c r="AW2563" s="78"/>
      <c r="AX2563" s="78"/>
    </row>
    <row r="2564" spans="40:50" ht="12">
      <c r="AN2564" s="78"/>
      <c r="AO2564" s="78"/>
      <c r="AP2564" s="78"/>
      <c r="AQ2564" s="78"/>
      <c r="AR2564" s="78"/>
      <c r="AS2564" s="78"/>
      <c r="AT2564" s="78"/>
      <c r="AU2564" s="78"/>
      <c r="AV2564" s="78"/>
      <c r="AW2564" s="78"/>
      <c r="AX2564" s="78"/>
    </row>
    <row r="2565" spans="40:50" ht="12">
      <c r="AN2565" s="78"/>
      <c r="AO2565" s="78"/>
      <c r="AP2565" s="78"/>
      <c r="AQ2565" s="78"/>
      <c r="AR2565" s="78"/>
      <c r="AS2565" s="78"/>
      <c r="AT2565" s="78"/>
      <c r="AU2565" s="78"/>
      <c r="AV2565" s="78"/>
      <c r="AW2565" s="78"/>
      <c r="AX2565" s="78"/>
    </row>
    <row r="2566" spans="40:50" ht="12">
      <c r="AN2566" s="78"/>
      <c r="AO2566" s="78"/>
      <c r="AP2566" s="78"/>
      <c r="AQ2566" s="78"/>
      <c r="AR2566" s="78"/>
      <c r="AS2566" s="78"/>
      <c r="AT2566" s="78"/>
      <c r="AU2566" s="78"/>
      <c r="AV2566" s="78"/>
      <c r="AW2566" s="78"/>
      <c r="AX2566" s="78"/>
    </row>
    <row r="2567" spans="40:50" ht="12">
      <c r="AN2567" s="78"/>
      <c r="AO2567" s="78"/>
      <c r="AP2567" s="78"/>
      <c r="AQ2567" s="78"/>
      <c r="AR2567" s="78"/>
      <c r="AS2567" s="78"/>
      <c r="AT2567" s="78"/>
      <c r="AU2567" s="78"/>
      <c r="AV2567" s="78"/>
      <c r="AW2567" s="78"/>
      <c r="AX2567" s="78"/>
    </row>
    <row r="2568" spans="40:50" ht="12">
      <c r="AN2568" s="78"/>
      <c r="AO2568" s="78"/>
      <c r="AP2568" s="78"/>
      <c r="AQ2568" s="78"/>
      <c r="AR2568" s="78"/>
      <c r="AS2568" s="78"/>
      <c r="AT2568" s="78"/>
      <c r="AU2568" s="78"/>
      <c r="AV2568" s="78"/>
      <c r="AW2568" s="78"/>
      <c r="AX2568" s="78"/>
    </row>
    <row r="2569" spans="40:50" ht="12">
      <c r="AN2569" s="78"/>
      <c r="AO2569" s="78"/>
      <c r="AP2569" s="78"/>
      <c r="AQ2569" s="78"/>
      <c r="AR2569" s="78"/>
      <c r="AS2569" s="78"/>
      <c r="AT2569" s="78"/>
      <c r="AU2569" s="78"/>
      <c r="AV2569" s="78"/>
      <c r="AW2569" s="78"/>
      <c r="AX2569" s="78"/>
    </row>
    <row r="2570" spans="40:50" ht="12">
      <c r="AN2570" s="78"/>
      <c r="AO2570" s="78"/>
      <c r="AP2570" s="78"/>
      <c r="AQ2570" s="78"/>
      <c r="AR2570" s="78"/>
      <c r="AS2570" s="78"/>
      <c r="AT2570" s="78"/>
      <c r="AU2570" s="78"/>
      <c r="AV2570" s="78"/>
      <c r="AW2570" s="78"/>
      <c r="AX2570" s="78"/>
    </row>
    <row r="2571" spans="40:50" ht="12">
      <c r="AN2571" s="78"/>
      <c r="AO2571" s="78"/>
      <c r="AP2571" s="78"/>
      <c r="AQ2571" s="78"/>
      <c r="AR2571" s="78"/>
      <c r="AS2571" s="78"/>
      <c r="AT2571" s="78"/>
      <c r="AU2571" s="78"/>
      <c r="AV2571" s="78"/>
      <c r="AW2571" s="78"/>
      <c r="AX2571" s="78"/>
    </row>
    <row r="2572" spans="40:50" ht="12">
      <c r="AN2572" s="78"/>
      <c r="AO2572" s="78"/>
      <c r="AP2572" s="78"/>
      <c r="AQ2572" s="78"/>
      <c r="AR2572" s="78"/>
      <c r="AS2572" s="78"/>
      <c r="AT2572" s="78"/>
      <c r="AU2572" s="78"/>
      <c r="AV2572" s="78"/>
      <c r="AW2572" s="78"/>
      <c r="AX2572" s="78"/>
    </row>
    <row r="2573" spans="40:50" ht="12">
      <c r="AN2573" s="78"/>
      <c r="AO2573" s="78"/>
      <c r="AP2573" s="78"/>
      <c r="AQ2573" s="78"/>
      <c r="AR2573" s="78"/>
      <c r="AS2573" s="78"/>
      <c r="AT2573" s="78"/>
      <c r="AU2573" s="78"/>
      <c r="AV2573" s="78"/>
      <c r="AW2573" s="78"/>
      <c r="AX2573" s="78"/>
    </row>
    <row r="2574" spans="40:50" ht="12">
      <c r="AN2574" s="78"/>
      <c r="AO2574" s="78"/>
      <c r="AP2574" s="78"/>
      <c r="AQ2574" s="78"/>
      <c r="AR2574" s="78"/>
      <c r="AS2574" s="78"/>
      <c r="AT2574" s="78"/>
      <c r="AU2574" s="78"/>
      <c r="AV2574" s="78"/>
      <c r="AW2574" s="78"/>
      <c r="AX2574" s="78"/>
    </row>
    <row r="2575" spans="40:50" ht="12">
      <c r="AN2575" s="78"/>
      <c r="AO2575" s="78"/>
      <c r="AP2575" s="78"/>
      <c r="AQ2575" s="78"/>
      <c r="AR2575" s="78"/>
      <c r="AS2575" s="78"/>
      <c r="AT2575" s="78"/>
      <c r="AU2575" s="78"/>
      <c r="AV2575" s="78"/>
      <c r="AW2575" s="78"/>
      <c r="AX2575" s="78"/>
    </row>
    <row r="2576" spans="40:50" ht="12">
      <c r="AN2576" s="78"/>
      <c r="AO2576" s="78"/>
      <c r="AP2576" s="78"/>
      <c r="AQ2576" s="78"/>
      <c r="AR2576" s="78"/>
      <c r="AS2576" s="78"/>
      <c r="AT2576" s="78"/>
      <c r="AU2576" s="78"/>
      <c r="AV2576" s="78"/>
      <c r="AW2576" s="78"/>
      <c r="AX2576" s="78"/>
    </row>
    <row r="2577" spans="40:50" ht="12">
      <c r="AN2577" s="78"/>
      <c r="AO2577" s="78"/>
      <c r="AP2577" s="78"/>
      <c r="AQ2577" s="78"/>
      <c r="AR2577" s="78"/>
      <c r="AS2577" s="78"/>
      <c r="AT2577" s="78"/>
      <c r="AU2577" s="78"/>
      <c r="AV2577" s="78"/>
      <c r="AW2577" s="78"/>
      <c r="AX2577" s="78"/>
    </row>
    <row r="2578" spans="40:50" ht="12">
      <c r="AN2578" s="78"/>
      <c r="AO2578" s="78"/>
      <c r="AP2578" s="78"/>
      <c r="AQ2578" s="78"/>
      <c r="AR2578" s="78"/>
      <c r="AS2578" s="78"/>
      <c r="AT2578" s="78"/>
      <c r="AU2578" s="78"/>
      <c r="AV2578" s="78"/>
      <c r="AW2578" s="78"/>
      <c r="AX2578" s="78"/>
    </row>
    <row r="2579" spans="40:50" ht="12">
      <c r="AN2579" s="78"/>
      <c r="AO2579" s="78"/>
      <c r="AP2579" s="78"/>
      <c r="AQ2579" s="78"/>
      <c r="AR2579" s="78"/>
      <c r="AS2579" s="78"/>
      <c r="AT2579" s="78"/>
      <c r="AU2579" s="78"/>
      <c r="AV2579" s="78"/>
      <c r="AW2579" s="78"/>
      <c r="AX2579" s="78"/>
    </row>
    <row r="2580" spans="40:50" ht="12">
      <c r="AN2580" s="78"/>
      <c r="AO2580" s="78"/>
      <c r="AP2580" s="78"/>
      <c r="AQ2580" s="78"/>
      <c r="AR2580" s="78"/>
      <c r="AS2580" s="78"/>
      <c r="AT2580" s="78"/>
      <c r="AU2580" s="78"/>
      <c r="AV2580" s="78"/>
      <c r="AW2580" s="78"/>
      <c r="AX2580" s="78"/>
    </row>
    <row r="2581" spans="40:50" ht="12">
      <c r="AN2581" s="78"/>
      <c r="AO2581" s="78"/>
      <c r="AP2581" s="78"/>
      <c r="AQ2581" s="78"/>
      <c r="AR2581" s="78"/>
      <c r="AS2581" s="78"/>
      <c r="AT2581" s="78"/>
      <c r="AU2581" s="78"/>
      <c r="AV2581" s="78"/>
      <c r="AW2581" s="78"/>
      <c r="AX2581" s="78"/>
    </row>
    <row r="2582" spans="40:50" ht="12">
      <c r="AN2582" s="78"/>
      <c r="AO2582" s="78"/>
      <c r="AP2582" s="78"/>
      <c r="AQ2582" s="78"/>
      <c r="AR2582" s="78"/>
      <c r="AS2582" s="78"/>
      <c r="AT2582" s="78"/>
      <c r="AU2582" s="78"/>
      <c r="AV2582" s="78"/>
      <c r="AW2582" s="78"/>
      <c r="AX2582" s="78"/>
    </row>
    <row r="2583" spans="40:50" ht="12">
      <c r="AN2583" s="78"/>
      <c r="AO2583" s="78"/>
      <c r="AP2583" s="78"/>
      <c r="AQ2583" s="78"/>
      <c r="AR2583" s="78"/>
      <c r="AS2583" s="78"/>
      <c r="AT2583" s="78"/>
      <c r="AU2583" s="78"/>
      <c r="AV2583" s="78"/>
      <c r="AW2583" s="78"/>
      <c r="AX2583" s="78"/>
    </row>
    <row r="2584" spans="40:50" ht="12">
      <c r="AN2584" s="78"/>
      <c r="AO2584" s="78"/>
      <c r="AP2584" s="78"/>
      <c r="AQ2584" s="78"/>
      <c r="AR2584" s="78"/>
      <c r="AS2584" s="78"/>
      <c r="AT2584" s="78"/>
      <c r="AU2584" s="78"/>
      <c r="AV2584" s="78"/>
      <c r="AW2584" s="78"/>
      <c r="AX2584" s="78"/>
    </row>
    <row r="2585" spans="40:50" ht="12">
      <c r="AN2585" s="78"/>
      <c r="AO2585" s="78"/>
      <c r="AP2585" s="78"/>
      <c r="AQ2585" s="78"/>
      <c r="AR2585" s="78"/>
      <c r="AS2585" s="78"/>
      <c r="AT2585" s="78"/>
      <c r="AU2585" s="78"/>
      <c r="AV2585" s="78"/>
      <c r="AW2585" s="78"/>
      <c r="AX2585" s="78"/>
    </row>
    <row r="2586" spans="40:50" ht="12">
      <c r="AN2586" s="78"/>
      <c r="AO2586" s="78"/>
      <c r="AP2586" s="78"/>
      <c r="AQ2586" s="78"/>
      <c r="AR2586" s="78"/>
      <c r="AS2586" s="78"/>
      <c r="AT2586" s="78"/>
      <c r="AU2586" s="78"/>
      <c r="AV2586" s="78"/>
      <c r="AW2586" s="78"/>
      <c r="AX2586" s="78"/>
    </row>
    <row r="2587" spans="40:50" ht="12">
      <c r="AN2587" s="78"/>
      <c r="AO2587" s="78"/>
      <c r="AP2587" s="78"/>
      <c r="AQ2587" s="78"/>
      <c r="AR2587" s="78"/>
      <c r="AS2587" s="78"/>
      <c r="AT2587" s="78"/>
      <c r="AU2587" s="78"/>
      <c r="AV2587" s="78"/>
      <c r="AW2587" s="78"/>
      <c r="AX2587" s="78"/>
    </row>
    <row r="2588" spans="40:50" ht="12">
      <c r="AN2588" s="78"/>
      <c r="AO2588" s="78"/>
      <c r="AP2588" s="78"/>
      <c r="AQ2588" s="78"/>
      <c r="AR2588" s="78"/>
      <c r="AS2588" s="78"/>
      <c r="AT2588" s="78"/>
      <c r="AU2588" s="78"/>
      <c r="AV2588" s="78"/>
      <c r="AW2588" s="78"/>
      <c r="AX2588" s="78"/>
    </row>
    <row r="2589" spans="40:50" ht="12">
      <c r="AN2589" s="78"/>
      <c r="AO2589" s="78"/>
      <c r="AP2589" s="78"/>
      <c r="AQ2589" s="78"/>
      <c r="AR2589" s="78"/>
      <c r="AS2589" s="78"/>
      <c r="AT2589" s="78"/>
      <c r="AU2589" s="78"/>
      <c r="AV2589" s="78"/>
      <c r="AW2589" s="78"/>
      <c r="AX2589" s="78"/>
    </row>
    <row r="2590" spans="40:50" ht="12">
      <c r="AN2590" s="78"/>
      <c r="AO2590" s="78"/>
      <c r="AP2590" s="78"/>
      <c r="AQ2590" s="78"/>
      <c r="AR2590" s="78"/>
      <c r="AS2590" s="78"/>
      <c r="AT2590" s="78"/>
      <c r="AU2590" s="78"/>
      <c r="AV2590" s="78"/>
      <c r="AW2590" s="78"/>
      <c r="AX2590" s="78"/>
    </row>
    <row r="2591" spans="40:50" ht="12">
      <c r="AN2591" s="78"/>
      <c r="AO2591" s="78"/>
      <c r="AP2591" s="78"/>
      <c r="AQ2591" s="78"/>
      <c r="AR2591" s="78"/>
      <c r="AS2591" s="78"/>
      <c r="AT2591" s="78"/>
      <c r="AU2591" s="78"/>
      <c r="AV2591" s="78"/>
      <c r="AW2591" s="78"/>
      <c r="AX2591" s="78"/>
    </row>
    <row r="2592" spans="40:50" ht="12">
      <c r="AN2592" s="78"/>
      <c r="AO2592" s="78"/>
      <c r="AP2592" s="78"/>
      <c r="AQ2592" s="78"/>
      <c r="AR2592" s="78"/>
      <c r="AS2592" s="78"/>
      <c r="AT2592" s="78"/>
      <c r="AU2592" s="78"/>
      <c r="AV2592" s="78"/>
      <c r="AW2592" s="78"/>
      <c r="AX2592" s="78"/>
    </row>
    <row r="2593" spans="40:50" ht="12">
      <c r="AN2593" s="78"/>
      <c r="AO2593" s="78"/>
      <c r="AP2593" s="78"/>
      <c r="AQ2593" s="78"/>
      <c r="AR2593" s="78"/>
      <c r="AS2593" s="78"/>
      <c r="AT2593" s="78"/>
      <c r="AU2593" s="78"/>
      <c r="AV2593" s="78"/>
      <c r="AW2593" s="78"/>
      <c r="AX2593" s="78"/>
    </row>
    <row r="2594" spans="40:50" ht="12">
      <c r="AN2594" s="78"/>
      <c r="AO2594" s="78"/>
      <c r="AP2594" s="78"/>
      <c r="AQ2594" s="78"/>
      <c r="AR2594" s="78"/>
      <c r="AS2594" s="78"/>
      <c r="AT2594" s="78"/>
      <c r="AU2594" s="78"/>
      <c r="AV2594" s="78"/>
      <c r="AW2594" s="78"/>
      <c r="AX2594" s="78"/>
    </row>
    <row r="2595" spans="40:50" ht="12">
      <c r="AN2595" s="78"/>
      <c r="AO2595" s="78"/>
      <c r="AP2595" s="78"/>
      <c r="AQ2595" s="78"/>
      <c r="AR2595" s="78"/>
      <c r="AS2595" s="78"/>
      <c r="AT2595" s="78"/>
      <c r="AU2595" s="78"/>
      <c r="AV2595" s="78"/>
      <c r="AW2595" s="78"/>
      <c r="AX2595" s="78"/>
    </row>
    <row r="2596" spans="40:50" ht="12">
      <c r="AN2596" s="78"/>
      <c r="AO2596" s="78"/>
      <c r="AP2596" s="78"/>
      <c r="AQ2596" s="78"/>
      <c r="AR2596" s="78"/>
      <c r="AS2596" s="78"/>
      <c r="AT2596" s="78"/>
      <c r="AU2596" s="78"/>
      <c r="AV2596" s="78"/>
      <c r="AW2596" s="78"/>
      <c r="AX2596" s="78"/>
    </row>
    <row r="2597" spans="40:50" ht="12">
      <c r="AN2597" s="78"/>
      <c r="AO2597" s="78"/>
      <c r="AP2597" s="78"/>
      <c r="AQ2597" s="78"/>
      <c r="AR2597" s="78"/>
      <c r="AS2597" s="78"/>
      <c r="AT2597" s="78"/>
      <c r="AU2597" s="78"/>
      <c r="AV2597" s="78"/>
      <c r="AW2597" s="78"/>
      <c r="AX2597" s="78"/>
    </row>
    <row r="2598" spans="40:50" ht="12">
      <c r="AN2598" s="78"/>
      <c r="AO2598" s="78"/>
      <c r="AP2598" s="78"/>
      <c r="AQ2598" s="78"/>
      <c r="AR2598" s="78"/>
      <c r="AS2598" s="78"/>
      <c r="AT2598" s="78"/>
      <c r="AU2598" s="78"/>
      <c r="AV2598" s="78"/>
      <c r="AW2598" s="78"/>
      <c r="AX2598" s="78"/>
    </row>
    <row r="2599" spans="40:50" ht="12">
      <c r="AN2599" s="78"/>
      <c r="AO2599" s="78"/>
      <c r="AP2599" s="78"/>
      <c r="AQ2599" s="78"/>
      <c r="AR2599" s="78"/>
      <c r="AS2599" s="78"/>
      <c r="AT2599" s="78"/>
      <c r="AU2599" s="78"/>
      <c r="AV2599" s="78"/>
      <c r="AW2599" s="78"/>
      <c r="AX2599" s="78"/>
    </row>
    <row r="2600" spans="40:50" ht="12">
      <c r="AN2600" s="78"/>
      <c r="AO2600" s="78"/>
      <c r="AP2600" s="78"/>
      <c r="AQ2600" s="78"/>
      <c r="AR2600" s="78"/>
      <c r="AS2600" s="78"/>
      <c r="AT2600" s="78"/>
      <c r="AU2600" s="78"/>
      <c r="AV2600" s="78"/>
      <c r="AW2600" s="78"/>
      <c r="AX2600" s="78"/>
    </row>
    <row r="2601" spans="40:50" ht="12">
      <c r="AN2601" s="78"/>
      <c r="AO2601" s="78"/>
      <c r="AP2601" s="78"/>
      <c r="AQ2601" s="78"/>
      <c r="AR2601" s="78"/>
      <c r="AS2601" s="78"/>
      <c r="AT2601" s="78"/>
      <c r="AU2601" s="78"/>
      <c r="AV2601" s="78"/>
      <c r="AW2601" s="78"/>
      <c r="AX2601" s="78"/>
    </row>
    <row r="2602" spans="40:50" ht="12">
      <c r="AN2602" s="78"/>
      <c r="AO2602" s="78"/>
      <c r="AP2602" s="78"/>
      <c r="AQ2602" s="78"/>
      <c r="AR2602" s="78"/>
      <c r="AS2602" s="78"/>
      <c r="AT2602" s="78"/>
      <c r="AU2602" s="78"/>
      <c r="AV2602" s="78"/>
      <c r="AW2602" s="78"/>
      <c r="AX2602" s="78"/>
    </row>
    <row r="2603" spans="40:50" ht="12">
      <c r="AN2603" s="78"/>
      <c r="AO2603" s="78"/>
      <c r="AP2603" s="78"/>
      <c r="AQ2603" s="78"/>
      <c r="AR2603" s="78"/>
      <c r="AS2603" s="78"/>
      <c r="AT2603" s="78"/>
      <c r="AU2603" s="78"/>
      <c r="AV2603" s="78"/>
      <c r="AW2603" s="78"/>
      <c r="AX2603" s="78"/>
    </row>
    <row r="2604" spans="40:50" ht="12">
      <c r="AN2604" s="78"/>
      <c r="AO2604" s="78"/>
      <c r="AP2604" s="78"/>
      <c r="AQ2604" s="78"/>
      <c r="AR2604" s="78"/>
      <c r="AS2604" s="78"/>
      <c r="AT2604" s="78"/>
      <c r="AU2604" s="78"/>
      <c r="AV2604" s="78"/>
      <c r="AW2604" s="78"/>
      <c r="AX2604" s="78"/>
    </row>
    <row r="2605" spans="40:50" ht="12">
      <c r="AN2605" s="78"/>
      <c r="AO2605" s="78"/>
      <c r="AP2605" s="78"/>
      <c r="AQ2605" s="78"/>
      <c r="AR2605" s="78"/>
      <c r="AS2605" s="78"/>
      <c r="AT2605" s="78"/>
      <c r="AU2605" s="78"/>
      <c r="AV2605" s="78"/>
      <c r="AW2605" s="78"/>
      <c r="AX2605" s="78"/>
    </row>
    <row r="2606" spans="40:50" ht="12">
      <c r="AN2606" s="78"/>
      <c r="AO2606" s="78"/>
      <c r="AP2606" s="78"/>
      <c r="AQ2606" s="78"/>
      <c r="AR2606" s="78"/>
      <c r="AS2606" s="78"/>
      <c r="AT2606" s="78"/>
      <c r="AU2606" s="78"/>
      <c r="AV2606" s="78"/>
      <c r="AW2606" s="78"/>
      <c r="AX2606" s="78"/>
    </row>
    <row r="2607" spans="40:50" ht="12">
      <c r="AN2607" s="78"/>
      <c r="AO2607" s="78"/>
      <c r="AP2607" s="78"/>
      <c r="AQ2607" s="78"/>
      <c r="AR2607" s="78"/>
      <c r="AS2607" s="78"/>
      <c r="AT2607" s="78"/>
      <c r="AU2607" s="78"/>
      <c r="AV2607" s="78"/>
      <c r="AW2607" s="78"/>
      <c r="AX2607" s="78"/>
    </row>
    <row r="2608" spans="40:50" ht="12">
      <c r="AN2608" s="78"/>
      <c r="AO2608" s="78"/>
      <c r="AP2608" s="78"/>
      <c r="AQ2608" s="78"/>
      <c r="AR2608" s="78"/>
      <c r="AS2608" s="78"/>
      <c r="AT2608" s="78"/>
      <c r="AU2608" s="78"/>
      <c r="AV2608" s="78"/>
      <c r="AW2608" s="78"/>
      <c r="AX2608" s="78"/>
    </row>
    <row r="2609" spans="40:50" ht="12">
      <c r="AN2609" s="78"/>
      <c r="AO2609" s="78"/>
      <c r="AP2609" s="78"/>
      <c r="AQ2609" s="78"/>
      <c r="AR2609" s="78"/>
      <c r="AS2609" s="78"/>
      <c r="AT2609" s="78"/>
      <c r="AU2609" s="78"/>
      <c r="AV2609" s="78"/>
      <c r="AW2609" s="78"/>
      <c r="AX2609" s="78"/>
    </row>
    <row r="2610" spans="40:50" ht="12">
      <c r="AN2610" s="78"/>
      <c r="AO2610" s="78"/>
      <c r="AP2610" s="78"/>
      <c r="AQ2610" s="78"/>
      <c r="AR2610" s="78"/>
      <c r="AS2610" s="78"/>
      <c r="AT2610" s="78"/>
      <c r="AU2610" s="78"/>
      <c r="AV2610" s="78"/>
      <c r="AW2610" s="78"/>
      <c r="AX2610" s="78"/>
    </row>
    <row r="2611" spans="40:50" ht="12">
      <c r="AN2611" s="78"/>
      <c r="AO2611" s="78"/>
      <c r="AP2611" s="78"/>
      <c r="AQ2611" s="78"/>
      <c r="AR2611" s="78"/>
      <c r="AS2611" s="78"/>
      <c r="AT2611" s="78"/>
      <c r="AU2611" s="78"/>
      <c r="AV2611" s="78"/>
      <c r="AW2611" s="78"/>
      <c r="AX2611" s="78"/>
    </row>
    <row r="2612" spans="40:50" ht="12">
      <c r="AN2612" s="78"/>
      <c r="AO2612" s="78"/>
      <c r="AP2612" s="78"/>
      <c r="AQ2612" s="78"/>
      <c r="AR2612" s="78"/>
      <c r="AS2612" s="78"/>
      <c r="AT2612" s="78"/>
      <c r="AU2612" s="78"/>
      <c r="AV2612" s="78"/>
      <c r="AW2612" s="78"/>
      <c r="AX2612" s="78"/>
    </row>
    <row r="2613" spans="40:50" ht="12">
      <c r="AN2613" s="78"/>
      <c r="AO2613" s="78"/>
      <c r="AP2613" s="78"/>
      <c r="AQ2613" s="78"/>
      <c r="AR2613" s="78"/>
      <c r="AS2613" s="78"/>
      <c r="AT2613" s="78"/>
      <c r="AU2613" s="78"/>
      <c r="AV2613" s="78"/>
      <c r="AW2613" s="78"/>
      <c r="AX2613" s="78"/>
    </row>
    <row r="2614" spans="40:50" ht="12">
      <c r="AN2614" s="78"/>
      <c r="AO2614" s="78"/>
      <c r="AP2614" s="78"/>
      <c r="AQ2614" s="78"/>
      <c r="AR2614" s="78"/>
      <c r="AS2614" s="78"/>
      <c r="AT2614" s="78"/>
      <c r="AU2614" s="78"/>
      <c r="AV2614" s="78"/>
      <c r="AW2614" s="78"/>
      <c r="AX2614" s="78"/>
    </row>
    <row r="2615" spans="40:50" ht="12">
      <c r="AN2615" s="78"/>
      <c r="AO2615" s="78"/>
      <c r="AP2615" s="78"/>
      <c r="AQ2615" s="78"/>
      <c r="AR2615" s="78"/>
      <c r="AS2615" s="78"/>
      <c r="AT2615" s="78"/>
      <c r="AU2615" s="78"/>
      <c r="AV2615" s="78"/>
      <c r="AW2615" s="78"/>
      <c r="AX2615" s="78"/>
    </row>
    <row r="2616" spans="40:50" ht="12">
      <c r="AN2616" s="78"/>
      <c r="AO2616" s="78"/>
      <c r="AP2616" s="78"/>
      <c r="AQ2616" s="78"/>
      <c r="AR2616" s="78"/>
      <c r="AS2616" s="78"/>
      <c r="AT2616" s="78"/>
      <c r="AU2616" s="78"/>
      <c r="AV2616" s="78"/>
      <c r="AW2616" s="78"/>
      <c r="AX2616" s="78"/>
    </row>
    <row r="2617" spans="40:50" ht="12">
      <c r="AN2617" s="78"/>
      <c r="AO2617" s="78"/>
      <c r="AP2617" s="78"/>
      <c r="AQ2617" s="78"/>
      <c r="AR2617" s="78"/>
      <c r="AS2617" s="78"/>
      <c r="AT2617" s="78"/>
      <c r="AU2617" s="78"/>
      <c r="AV2617" s="78"/>
      <c r="AW2617" s="78"/>
      <c r="AX2617" s="78"/>
    </row>
    <row r="2618" spans="40:50" ht="12">
      <c r="AN2618" s="78"/>
      <c r="AO2618" s="78"/>
      <c r="AP2618" s="78"/>
      <c r="AQ2618" s="78"/>
      <c r="AR2618" s="78"/>
      <c r="AS2618" s="78"/>
      <c r="AT2618" s="78"/>
      <c r="AU2618" s="78"/>
      <c r="AV2618" s="78"/>
      <c r="AW2618" s="78"/>
      <c r="AX2618" s="78"/>
    </row>
    <row r="2619" spans="40:50" ht="12">
      <c r="AN2619" s="78"/>
      <c r="AO2619" s="78"/>
      <c r="AP2619" s="78"/>
      <c r="AQ2619" s="78"/>
      <c r="AR2619" s="78"/>
      <c r="AS2619" s="78"/>
      <c r="AT2619" s="78"/>
      <c r="AU2619" s="78"/>
      <c r="AV2619" s="78"/>
      <c r="AW2619" s="78"/>
      <c r="AX2619" s="78"/>
    </row>
    <row r="2620" spans="40:50" ht="12">
      <c r="AN2620" s="78"/>
      <c r="AO2620" s="78"/>
      <c r="AP2620" s="78"/>
      <c r="AQ2620" s="78"/>
      <c r="AR2620" s="78"/>
      <c r="AS2620" s="78"/>
      <c r="AT2620" s="78"/>
      <c r="AU2620" s="78"/>
      <c r="AV2620" s="78"/>
      <c r="AW2620" s="78"/>
      <c r="AX2620" s="78"/>
    </row>
    <row r="2621" spans="40:50" ht="12">
      <c r="AN2621" s="78"/>
      <c r="AO2621" s="78"/>
      <c r="AP2621" s="78"/>
      <c r="AQ2621" s="78"/>
      <c r="AR2621" s="78"/>
      <c r="AS2621" s="78"/>
      <c r="AT2621" s="78"/>
      <c r="AU2621" s="78"/>
      <c r="AV2621" s="78"/>
      <c r="AW2621" s="78"/>
      <c r="AX2621" s="78"/>
    </row>
    <row r="2622" spans="40:50" ht="12">
      <c r="AN2622" s="78"/>
      <c r="AO2622" s="78"/>
      <c r="AP2622" s="78"/>
      <c r="AQ2622" s="78"/>
      <c r="AR2622" s="78"/>
      <c r="AS2622" s="78"/>
      <c r="AT2622" s="78"/>
      <c r="AU2622" s="78"/>
      <c r="AV2622" s="78"/>
      <c r="AW2622" s="78"/>
      <c r="AX2622" s="78"/>
    </row>
    <row r="2623" spans="40:50" ht="12">
      <c r="AN2623" s="78"/>
      <c r="AO2623" s="78"/>
      <c r="AP2623" s="78"/>
      <c r="AQ2623" s="78"/>
      <c r="AR2623" s="78"/>
      <c r="AS2623" s="78"/>
      <c r="AT2623" s="78"/>
      <c r="AU2623" s="78"/>
      <c r="AV2623" s="78"/>
      <c r="AW2623" s="78"/>
      <c r="AX2623" s="78"/>
    </row>
    <row r="2624" spans="40:50" ht="12">
      <c r="AN2624" s="78"/>
      <c r="AO2624" s="78"/>
      <c r="AP2624" s="78"/>
      <c r="AQ2624" s="78"/>
      <c r="AR2624" s="78"/>
      <c r="AS2624" s="78"/>
      <c r="AT2624" s="78"/>
      <c r="AU2624" s="78"/>
      <c r="AV2624" s="78"/>
      <c r="AW2624" s="78"/>
      <c r="AX2624" s="78"/>
    </row>
    <row r="2625" spans="40:50" ht="12">
      <c r="AN2625" s="78"/>
      <c r="AO2625" s="78"/>
      <c r="AP2625" s="78"/>
      <c r="AQ2625" s="78"/>
      <c r="AR2625" s="78"/>
      <c r="AS2625" s="78"/>
      <c r="AT2625" s="78"/>
      <c r="AU2625" s="78"/>
      <c r="AV2625" s="78"/>
      <c r="AW2625" s="78"/>
      <c r="AX2625" s="78"/>
    </row>
    <row r="2626" spans="40:50" ht="12">
      <c r="AN2626" s="78"/>
      <c r="AO2626" s="78"/>
      <c r="AP2626" s="78"/>
      <c r="AQ2626" s="78"/>
      <c r="AR2626" s="78"/>
      <c r="AS2626" s="78"/>
      <c r="AT2626" s="78"/>
      <c r="AU2626" s="78"/>
      <c r="AV2626" s="78"/>
      <c r="AW2626" s="78"/>
      <c r="AX2626" s="78"/>
    </row>
    <row r="2627" spans="40:50" ht="12">
      <c r="AN2627" s="78"/>
      <c r="AO2627" s="78"/>
      <c r="AP2627" s="78"/>
      <c r="AQ2627" s="78"/>
      <c r="AR2627" s="78"/>
      <c r="AS2627" s="78"/>
      <c r="AT2627" s="78"/>
      <c r="AU2627" s="78"/>
      <c r="AV2627" s="78"/>
      <c r="AW2627" s="78"/>
      <c r="AX2627" s="78"/>
    </row>
    <row r="2628" spans="40:50" ht="12">
      <c r="AN2628" s="78"/>
      <c r="AO2628" s="78"/>
      <c r="AP2628" s="78"/>
      <c r="AQ2628" s="78"/>
      <c r="AR2628" s="78"/>
      <c r="AS2628" s="78"/>
      <c r="AT2628" s="78"/>
      <c r="AU2628" s="78"/>
      <c r="AV2628" s="78"/>
      <c r="AW2628" s="78"/>
      <c r="AX2628" s="78"/>
    </row>
    <row r="2629" spans="40:50" ht="12">
      <c r="AN2629" s="78"/>
      <c r="AO2629" s="78"/>
      <c r="AP2629" s="78"/>
      <c r="AQ2629" s="78"/>
      <c r="AR2629" s="78"/>
      <c r="AS2629" s="78"/>
      <c r="AT2629" s="78"/>
      <c r="AU2629" s="78"/>
      <c r="AV2629" s="78"/>
      <c r="AW2629" s="78"/>
      <c r="AX2629" s="78"/>
    </row>
    <row r="2630" spans="40:50" ht="12">
      <c r="AN2630" s="78"/>
      <c r="AO2630" s="78"/>
      <c r="AP2630" s="78"/>
      <c r="AQ2630" s="78"/>
      <c r="AR2630" s="78"/>
      <c r="AS2630" s="78"/>
      <c r="AT2630" s="78"/>
      <c r="AU2630" s="78"/>
      <c r="AV2630" s="78"/>
      <c r="AW2630" s="78"/>
      <c r="AX2630" s="78"/>
    </row>
    <row r="2631" spans="40:50" ht="12">
      <c r="AN2631" s="78"/>
      <c r="AO2631" s="78"/>
      <c r="AP2631" s="78"/>
      <c r="AQ2631" s="78"/>
      <c r="AR2631" s="78"/>
      <c r="AS2631" s="78"/>
      <c r="AT2631" s="78"/>
      <c r="AU2631" s="78"/>
      <c r="AV2631" s="78"/>
      <c r="AW2631" s="78"/>
      <c r="AX2631" s="78"/>
    </row>
    <row r="2632" spans="40:50" ht="12">
      <c r="AN2632" s="78"/>
      <c r="AO2632" s="78"/>
      <c r="AP2632" s="78"/>
      <c r="AQ2632" s="78"/>
      <c r="AR2632" s="78"/>
      <c r="AS2632" s="78"/>
      <c r="AT2632" s="78"/>
      <c r="AU2632" s="78"/>
      <c r="AV2632" s="78"/>
      <c r="AW2632" s="78"/>
      <c r="AX2632" s="78"/>
    </row>
    <row r="2633" spans="40:50" ht="12">
      <c r="AN2633" s="78"/>
      <c r="AO2633" s="78"/>
      <c r="AP2633" s="78"/>
      <c r="AQ2633" s="78"/>
      <c r="AR2633" s="78"/>
      <c r="AS2633" s="78"/>
      <c r="AT2633" s="78"/>
      <c r="AU2633" s="78"/>
      <c r="AV2633" s="78"/>
      <c r="AW2633" s="78"/>
      <c r="AX2633" s="78"/>
    </row>
    <row r="2634" spans="40:50" ht="12">
      <c r="AN2634" s="78"/>
      <c r="AO2634" s="78"/>
      <c r="AP2634" s="78"/>
      <c r="AQ2634" s="78"/>
      <c r="AR2634" s="78"/>
      <c r="AS2634" s="78"/>
      <c r="AT2634" s="78"/>
      <c r="AU2634" s="78"/>
      <c r="AV2634" s="78"/>
      <c r="AW2634" s="78"/>
      <c r="AX2634" s="78"/>
    </row>
    <row r="2635" spans="40:50" ht="12">
      <c r="AN2635" s="78"/>
      <c r="AO2635" s="78"/>
      <c r="AP2635" s="78"/>
      <c r="AQ2635" s="78"/>
      <c r="AR2635" s="78"/>
      <c r="AS2635" s="78"/>
      <c r="AT2635" s="78"/>
      <c r="AU2635" s="78"/>
      <c r="AV2635" s="78"/>
      <c r="AW2635" s="78"/>
      <c r="AX2635" s="78"/>
    </row>
    <row r="2636" spans="40:50" ht="12">
      <c r="AN2636" s="78"/>
      <c r="AO2636" s="78"/>
      <c r="AP2636" s="78"/>
      <c r="AQ2636" s="78"/>
      <c r="AR2636" s="78"/>
      <c r="AS2636" s="78"/>
      <c r="AT2636" s="78"/>
      <c r="AU2636" s="78"/>
      <c r="AV2636" s="78"/>
      <c r="AW2636" s="78"/>
      <c r="AX2636" s="78"/>
    </row>
    <row r="2637" spans="40:50" ht="12">
      <c r="AN2637" s="78"/>
      <c r="AO2637" s="78"/>
      <c r="AP2637" s="78"/>
      <c r="AQ2637" s="78"/>
      <c r="AR2637" s="78"/>
      <c r="AS2637" s="78"/>
      <c r="AT2637" s="78"/>
      <c r="AU2637" s="78"/>
      <c r="AV2637" s="78"/>
      <c r="AW2637" s="78"/>
      <c r="AX2637" s="78"/>
    </row>
    <row r="2638" spans="40:50" ht="12">
      <c r="AN2638" s="78"/>
      <c r="AO2638" s="78"/>
      <c r="AP2638" s="78"/>
      <c r="AQ2638" s="78"/>
      <c r="AR2638" s="78"/>
      <c r="AS2638" s="78"/>
      <c r="AT2638" s="78"/>
      <c r="AU2638" s="78"/>
      <c r="AV2638" s="78"/>
      <c r="AW2638" s="78"/>
      <c r="AX2638" s="78"/>
    </row>
    <row r="2639" spans="40:50" ht="12">
      <c r="AN2639" s="78"/>
      <c r="AO2639" s="78"/>
      <c r="AP2639" s="78"/>
      <c r="AQ2639" s="78"/>
      <c r="AR2639" s="78"/>
      <c r="AS2639" s="78"/>
      <c r="AT2639" s="78"/>
      <c r="AU2639" s="78"/>
      <c r="AV2639" s="78"/>
      <c r="AW2639" s="78"/>
      <c r="AX2639" s="78"/>
    </row>
    <row r="2640" spans="40:50" ht="12">
      <c r="AN2640" s="78"/>
      <c r="AO2640" s="78"/>
      <c r="AP2640" s="78"/>
      <c r="AQ2640" s="78"/>
      <c r="AR2640" s="78"/>
      <c r="AS2640" s="78"/>
      <c r="AT2640" s="78"/>
      <c r="AU2640" s="78"/>
      <c r="AV2640" s="78"/>
      <c r="AW2640" s="78"/>
      <c r="AX2640" s="78"/>
    </row>
    <row r="2641" spans="40:50" ht="12">
      <c r="AN2641" s="78"/>
      <c r="AO2641" s="78"/>
      <c r="AP2641" s="78"/>
      <c r="AQ2641" s="78"/>
      <c r="AR2641" s="78"/>
      <c r="AS2641" s="78"/>
      <c r="AT2641" s="78"/>
      <c r="AU2641" s="78"/>
      <c r="AV2641" s="78"/>
      <c r="AW2641" s="78"/>
      <c r="AX2641" s="78"/>
    </row>
    <row r="2642" spans="40:50" ht="12">
      <c r="AN2642" s="78"/>
      <c r="AO2642" s="78"/>
      <c r="AP2642" s="78"/>
      <c r="AQ2642" s="78"/>
      <c r="AR2642" s="78"/>
      <c r="AS2642" s="78"/>
      <c r="AT2642" s="78"/>
      <c r="AU2642" s="78"/>
      <c r="AV2642" s="78"/>
      <c r="AW2642" s="78"/>
      <c r="AX2642" s="78"/>
    </row>
    <row r="2643" spans="40:50" ht="12">
      <c r="AN2643" s="78"/>
      <c r="AO2643" s="78"/>
      <c r="AP2643" s="78"/>
      <c r="AQ2643" s="78"/>
      <c r="AR2643" s="78"/>
      <c r="AS2643" s="78"/>
      <c r="AT2643" s="78"/>
      <c r="AU2643" s="78"/>
      <c r="AV2643" s="78"/>
      <c r="AW2643" s="78"/>
      <c r="AX2643" s="78"/>
    </row>
    <row r="2644" spans="40:50" ht="12">
      <c r="AN2644" s="78"/>
      <c r="AO2644" s="78"/>
      <c r="AP2644" s="78"/>
      <c r="AQ2644" s="78"/>
      <c r="AR2644" s="78"/>
      <c r="AS2644" s="78"/>
      <c r="AT2644" s="78"/>
      <c r="AU2644" s="78"/>
      <c r="AV2644" s="78"/>
      <c r="AW2644" s="78"/>
      <c r="AX2644" s="78"/>
    </row>
    <row r="2645" spans="40:50" ht="12">
      <c r="AN2645" s="78"/>
      <c r="AO2645" s="78"/>
      <c r="AP2645" s="78"/>
      <c r="AQ2645" s="78"/>
      <c r="AR2645" s="78"/>
      <c r="AS2645" s="78"/>
      <c r="AT2645" s="78"/>
      <c r="AU2645" s="78"/>
      <c r="AV2645" s="78"/>
      <c r="AW2645" s="78"/>
      <c r="AX2645" s="78"/>
    </row>
    <row r="2646" spans="40:50" ht="12">
      <c r="AN2646" s="78"/>
      <c r="AO2646" s="78"/>
      <c r="AP2646" s="78"/>
      <c r="AQ2646" s="78"/>
      <c r="AR2646" s="78"/>
      <c r="AS2646" s="78"/>
      <c r="AT2646" s="78"/>
      <c r="AU2646" s="78"/>
      <c r="AV2646" s="78"/>
      <c r="AW2646" s="78"/>
      <c r="AX2646" s="78"/>
    </row>
    <row r="2647" spans="40:50" ht="12">
      <c r="AN2647" s="78"/>
      <c r="AO2647" s="78"/>
      <c r="AP2647" s="78"/>
      <c r="AQ2647" s="78"/>
      <c r="AR2647" s="78"/>
      <c r="AS2647" s="78"/>
      <c r="AT2647" s="78"/>
      <c r="AU2647" s="78"/>
      <c r="AV2647" s="78"/>
      <c r="AW2647" s="78"/>
      <c r="AX2647" s="78"/>
    </row>
    <row r="2648" spans="40:50" ht="12">
      <c r="AN2648" s="78"/>
      <c r="AO2648" s="78"/>
      <c r="AP2648" s="78"/>
      <c r="AQ2648" s="78"/>
      <c r="AR2648" s="78"/>
      <c r="AS2648" s="78"/>
      <c r="AT2648" s="78"/>
      <c r="AU2648" s="78"/>
      <c r="AV2648" s="78"/>
      <c r="AW2648" s="78"/>
      <c r="AX2648" s="78"/>
    </row>
    <row r="2649" spans="40:50" ht="12">
      <c r="AN2649" s="78"/>
      <c r="AO2649" s="78"/>
      <c r="AP2649" s="78"/>
      <c r="AQ2649" s="78"/>
      <c r="AR2649" s="78"/>
      <c r="AS2649" s="78"/>
      <c r="AT2649" s="78"/>
      <c r="AU2649" s="78"/>
      <c r="AV2649" s="78"/>
      <c r="AW2649" s="78"/>
      <c r="AX2649" s="78"/>
    </row>
    <row r="2650" spans="40:50" ht="12">
      <c r="AN2650" s="78"/>
      <c r="AO2650" s="78"/>
      <c r="AP2650" s="78"/>
      <c r="AQ2650" s="78"/>
      <c r="AR2650" s="78"/>
      <c r="AS2650" s="78"/>
      <c r="AT2650" s="78"/>
      <c r="AU2650" s="78"/>
      <c r="AV2650" s="78"/>
      <c r="AW2650" s="78"/>
      <c r="AX2650" s="78"/>
    </row>
    <row r="2651" spans="40:50" ht="12">
      <c r="AN2651" s="78"/>
      <c r="AO2651" s="78"/>
      <c r="AP2651" s="78"/>
      <c r="AQ2651" s="78"/>
      <c r="AR2651" s="78"/>
      <c r="AS2651" s="78"/>
      <c r="AT2651" s="78"/>
      <c r="AU2651" s="78"/>
      <c r="AV2651" s="78"/>
      <c r="AW2651" s="78"/>
      <c r="AX2651" s="78"/>
    </row>
    <row r="2652" spans="40:50" ht="12">
      <c r="AN2652" s="78"/>
      <c r="AO2652" s="78"/>
      <c r="AP2652" s="78"/>
      <c r="AQ2652" s="78"/>
      <c r="AR2652" s="78"/>
      <c r="AS2652" s="78"/>
      <c r="AT2652" s="78"/>
      <c r="AU2652" s="78"/>
      <c r="AV2652" s="78"/>
      <c r="AW2652" s="78"/>
      <c r="AX2652" s="78"/>
    </row>
    <row r="2653" spans="40:50" ht="12">
      <c r="AN2653" s="78"/>
      <c r="AO2653" s="78"/>
      <c r="AP2653" s="78"/>
      <c r="AQ2653" s="78"/>
      <c r="AR2653" s="78"/>
      <c r="AS2653" s="78"/>
      <c r="AT2653" s="78"/>
      <c r="AU2653" s="78"/>
      <c r="AV2653" s="78"/>
      <c r="AW2653" s="78"/>
      <c r="AX2653" s="78"/>
    </row>
    <row r="2654" spans="40:50" ht="12">
      <c r="AN2654" s="78"/>
      <c r="AO2654" s="78"/>
      <c r="AP2654" s="78"/>
      <c r="AQ2654" s="78"/>
      <c r="AR2654" s="78"/>
      <c r="AS2654" s="78"/>
      <c r="AT2654" s="78"/>
      <c r="AU2654" s="78"/>
      <c r="AV2654" s="78"/>
      <c r="AW2654" s="78"/>
      <c r="AX2654" s="78"/>
    </row>
    <row r="2655" spans="40:50" ht="12">
      <c r="AN2655" s="78"/>
      <c r="AO2655" s="78"/>
      <c r="AP2655" s="78"/>
      <c r="AQ2655" s="78"/>
      <c r="AR2655" s="78"/>
      <c r="AS2655" s="78"/>
      <c r="AT2655" s="78"/>
      <c r="AU2655" s="78"/>
      <c r="AV2655" s="78"/>
      <c r="AW2655" s="78"/>
      <c r="AX2655" s="78"/>
    </row>
    <row r="2656" spans="40:50" ht="12">
      <c r="AN2656" s="78"/>
      <c r="AO2656" s="78"/>
      <c r="AP2656" s="78"/>
      <c r="AQ2656" s="78"/>
      <c r="AR2656" s="78"/>
      <c r="AS2656" s="78"/>
      <c r="AT2656" s="78"/>
      <c r="AU2656" s="78"/>
      <c r="AV2656" s="78"/>
      <c r="AW2656" s="78"/>
      <c r="AX2656" s="78"/>
    </row>
    <row r="2657" spans="40:50" ht="12">
      <c r="AN2657" s="78"/>
      <c r="AO2657" s="78"/>
      <c r="AP2657" s="78"/>
      <c r="AQ2657" s="78"/>
      <c r="AR2657" s="78"/>
      <c r="AS2657" s="78"/>
      <c r="AT2657" s="78"/>
      <c r="AU2657" s="78"/>
      <c r="AV2657" s="78"/>
      <c r="AW2657" s="78"/>
      <c r="AX2657" s="78"/>
    </row>
    <row r="2658" spans="40:50" ht="12">
      <c r="AN2658" s="78"/>
      <c r="AO2658" s="78"/>
      <c r="AP2658" s="78"/>
      <c r="AQ2658" s="78"/>
      <c r="AR2658" s="78"/>
      <c r="AS2658" s="78"/>
      <c r="AT2658" s="78"/>
      <c r="AU2658" s="78"/>
      <c r="AV2658" s="78"/>
      <c r="AW2658" s="78"/>
      <c r="AX2658" s="78"/>
    </row>
    <row r="2659" spans="40:50" ht="12">
      <c r="AN2659" s="78"/>
      <c r="AO2659" s="78"/>
      <c r="AP2659" s="78"/>
      <c r="AQ2659" s="78"/>
      <c r="AR2659" s="78"/>
      <c r="AS2659" s="78"/>
      <c r="AT2659" s="78"/>
      <c r="AU2659" s="78"/>
      <c r="AV2659" s="78"/>
      <c r="AW2659" s="78"/>
      <c r="AX2659" s="78"/>
    </row>
    <row r="2660" spans="40:50" ht="12">
      <c r="AN2660" s="78"/>
      <c r="AO2660" s="78"/>
      <c r="AP2660" s="78"/>
      <c r="AQ2660" s="78"/>
      <c r="AR2660" s="78"/>
      <c r="AS2660" s="78"/>
      <c r="AT2660" s="78"/>
      <c r="AU2660" s="78"/>
      <c r="AV2660" s="78"/>
      <c r="AW2660" s="78"/>
      <c r="AX2660" s="78"/>
    </row>
    <row r="2661" spans="40:50" ht="12">
      <c r="AN2661" s="78"/>
      <c r="AO2661" s="78"/>
      <c r="AP2661" s="78"/>
      <c r="AQ2661" s="78"/>
      <c r="AR2661" s="78"/>
      <c r="AS2661" s="78"/>
      <c r="AT2661" s="78"/>
      <c r="AU2661" s="78"/>
      <c r="AV2661" s="78"/>
      <c r="AW2661" s="78"/>
      <c r="AX2661" s="78"/>
    </row>
    <row r="2662" spans="40:50" ht="12">
      <c r="AN2662" s="78"/>
      <c r="AO2662" s="78"/>
      <c r="AP2662" s="78"/>
      <c r="AQ2662" s="78"/>
      <c r="AR2662" s="78"/>
      <c r="AS2662" s="78"/>
      <c r="AT2662" s="78"/>
      <c r="AU2662" s="78"/>
      <c r="AV2662" s="78"/>
      <c r="AW2662" s="78"/>
      <c r="AX2662" s="78"/>
    </row>
    <row r="2663" spans="40:50" ht="12">
      <c r="AN2663" s="78"/>
      <c r="AO2663" s="78"/>
      <c r="AP2663" s="78"/>
      <c r="AQ2663" s="78"/>
      <c r="AR2663" s="78"/>
      <c r="AS2663" s="78"/>
      <c r="AT2663" s="78"/>
      <c r="AU2663" s="78"/>
      <c r="AV2663" s="78"/>
      <c r="AW2663" s="78"/>
      <c r="AX2663" s="78"/>
    </row>
    <row r="2664" spans="40:50" ht="12">
      <c r="AN2664" s="78"/>
      <c r="AO2664" s="78"/>
      <c r="AP2664" s="78"/>
      <c r="AQ2664" s="78"/>
      <c r="AR2664" s="78"/>
      <c r="AS2664" s="78"/>
      <c r="AT2664" s="78"/>
      <c r="AU2664" s="78"/>
      <c r="AV2664" s="78"/>
      <c r="AW2664" s="78"/>
      <c r="AX2664" s="78"/>
    </row>
    <row r="2665" spans="40:50" ht="12">
      <c r="AN2665" s="78"/>
      <c r="AO2665" s="78"/>
      <c r="AP2665" s="78"/>
      <c r="AQ2665" s="78"/>
      <c r="AR2665" s="78"/>
      <c r="AS2665" s="78"/>
      <c r="AT2665" s="78"/>
      <c r="AU2665" s="78"/>
      <c r="AV2665" s="78"/>
      <c r="AW2665" s="78"/>
      <c r="AX2665" s="78"/>
    </row>
    <row r="2666" spans="40:50" ht="12">
      <c r="AN2666" s="78"/>
      <c r="AO2666" s="78"/>
      <c r="AP2666" s="78"/>
      <c r="AQ2666" s="78"/>
      <c r="AR2666" s="78"/>
      <c r="AS2666" s="78"/>
      <c r="AT2666" s="78"/>
      <c r="AU2666" s="78"/>
      <c r="AV2666" s="78"/>
      <c r="AW2666" s="78"/>
      <c r="AX2666" s="78"/>
    </row>
    <row r="2667" spans="40:50" ht="12">
      <c r="AN2667" s="78"/>
      <c r="AO2667" s="78"/>
      <c r="AP2667" s="78"/>
      <c r="AQ2667" s="78"/>
      <c r="AR2667" s="78"/>
      <c r="AS2667" s="78"/>
      <c r="AT2667" s="78"/>
      <c r="AU2667" s="78"/>
      <c r="AV2667" s="78"/>
      <c r="AW2667" s="78"/>
      <c r="AX2667" s="78"/>
    </row>
    <row r="2668" spans="40:50" ht="12">
      <c r="AN2668" s="78"/>
      <c r="AO2668" s="78"/>
      <c r="AP2668" s="78"/>
      <c r="AQ2668" s="78"/>
      <c r="AR2668" s="78"/>
      <c r="AS2668" s="78"/>
      <c r="AT2668" s="78"/>
      <c r="AU2668" s="78"/>
      <c r="AV2668" s="78"/>
      <c r="AW2668" s="78"/>
      <c r="AX2668" s="78"/>
    </row>
    <row r="2669" spans="40:50" ht="12">
      <c r="AN2669" s="78"/>
      <c r="AO2669" s="78"/>
      <c r="AP2669" s="78"/>
      <c r="AQ2669" s="78"/>
      <c r="AR2669" s="78"/>
      <c r="AS2669" s="78"/>
      <c r="AT2669" s="78"/>
      <c r="AU2669" s="78"/>
      <c r="AV2669" s="78"/>
      <c r="AW2669" s="78"/>
      <c r="AX2669" s="78"/>
    </row>
    <row r="2670" spans="40:50" ht="12">
      <c r="AN2670" s="78"/>
      <c r="AO2670" s="78"/>
      <c r="AP2670" s="78"/>
      <c r="AQ2670" s="78"/>
      <c r="AR2670" s="78"/>
      <c r="AS2670" s="78"/>
      <c r="AT2670" s="78"/>
      <c r="AU2670" s="78"/>
      <c r="AV2670" s="78"/>
      <c r="AW2670" s="78"/>
      <c r="AX2670" s="78"/>
    </row>
    <row r="2671" spans="40:50" ht="12">
      <c r="AN2671" s="78"/>
      <c r="AO2671" s="78"/>
      <c r="AP2671" s="78"/>
      <c r="AQ2671" s="78"/>
      <c r="AR2671" s="78"/>
      <c r="AS2671" s="78"/>
      <c r="AT2671" s="78"/>
      <c r="AU2671" s="78"/>
      <c r="AV2671" s="78"/>
      <c r="AW2671" s="78"/>
      <c r="AX2671" s="78"/>
    </row>
    <row r="2672" spans="40:50" ht="12">
      <c r="AN2672" s="78"/>
      <c r="AO2672" s="78"/>
      <c r="AP2672" s="78"/>
      <c r="AQ2672" s="78"/>
      <c r="AR2672" s="78"/>
      <c r="AS2672" s="78"/>
      <c r="AT2672" s="78"/>
      <c r="AU2672" s="78"/>
      <c r="AV2672" s="78"/>
      <c r="AW2672" s="78"/>
      <c r="AX2672" s="78"/>
    </row>
    <row r="2673" spans="40:50" ht="12">
      <c r="AN2673" s="78"/>
      <c r="AO2673" s="78"/>
      <c r="AP2673" s="78"/>
      <c r="AQ2673" s="78"/>
      <c r="AR2673" s="78"/>
      <c r="AS2673" s="78"/>
      <c r="AT2673" s="78"/>
      <c r="AU2673" s="78"/>
      <c r="AV2673" s="78"/>
      <c r="AW2673" s="78"/>
      <c r="AX2673" s="78"/>
    </row>
    <row r="2674" spans="40:50" ht="12">
      <c r="AN2674" s="78"/>
      <c r="AO2674" s="78"/>
      <c r="AP2674" s="78"/>
      <c r="AQ2674" s="78"/>
      <c r="AR2674" s="78"/>
      <c r="AS2674" s="78"/>
      <c r="AT2674" s="78"/>
      <c r="AU2674" s="78"/>
      <c r="AV2674" s="78"/>
      <c r="AW2674" s="78"/>
      <c r="AX2674" s="78"/>
    </row>
    <row r="2675" spans="40:50" ht="12">
      <c r="AN2675" s="78"/>
      <c r="AO2675" s="78"/>
      <c r="AP2675" s="78"/>
      <c r="AQ2675" s="78"/>
      <c r="AR2675" s="78"/>
      <c r="AS2675" s="78"/>
      <c r="AT2675" s="78"/>
      <c r="AU2675" s="78"/>
      <c r="AV2675" s="78"/>
      <c r="AW2675" s="78"/>
      <c r="AX2675" s="78"/>
    </row>
    <row r="2676" spans="40:50" ht="12">
      <c r="AN2676" s="78"/>
      <c r="AO2676" s="78"/>
      <c r="AP2676" s="78"/>
      <c r="AQ2676" s="78"/>
      <c r="AR2676" s="78"/>
      <c r="AS2676" s="78"/>
      <c r="AT2676" s="78"/>
      <c r="AU2676" s="78"/>
      <c r="AV2676" s="78"/>
      <c r="AW2676" s="78"/>
      <c r="AX2676" s="78"/>
    </row>
    <row r="2677" spans="40:50" ht="12">
      <c r="AN2677" s="78"/>
      <c r="AO2677" s="78"/>
      <c r="AP2677" s="78"/>
      <c r="AQ2677" s="78"/>
      <c r="AR2677" s="78"/>
      <c r="AS2677" s="78"/>
      <c r="AT2677" s="78"/>
      <c r="AU2677" s="78"/>
      <c r="AV2677" s="78"/>
      <c r="AW2677" s="78"/>
      <c r="AX2677" s="78"/>
    </row>
    <row r="2678" spans="40:50" ht="12">
      <c r="AN2678" s="78"/>
      <c r="AO2678" s="78"/>
      <c r="AP2678" s="78"/>
      <c r="AQ2678" s="78"/>
      <c r="AR2678" s="78"/>
      <c r="AS2678" s="78"/>
      <c r="AT2678" s="78"/>
      <c r="AU2678" s="78"/>
      <c r="AV2678" s="78"/>
      <c r="AW2678" s="78"/>
      <c r="AX2678" s="78"/>
    </row>
    <row r="2679" spans="40:50" ht="12">
      <c r="AN2679" s="78"/>
      <c r="AO2679" s="78"/>
      <c r="AP2679" s="78"/>
      <c r="AQ2679" s="78"/>
      <c r="AR2679" s="78"/>
      <c r="AS2679" s="78"/>
      <c r="AT2679" s="78"/>
      <c r="AU2679" s="78"/>
      <c r="AV2679" s="78"/>
      <c r="AW2679" s="78"/>
      <c r="AX2679" s="78"/>
    </row>
    <row r="2680" spans="40:50" ht="12">
      <c r="AN2680" s="78"/>
      <c r="AO2680" s="78"/>
      <c r="AP2680" s="78"/>
      <c r="AQ2680" s="78"/>
      <c r="AR2680" s="78"/>
      <c r="AS2680" s="78"/>
      <c r="AT2680" s="78"/>
      <c r="AU2680" s="78"/>
      <c r="AV2680" s="78"/>
      <c r="AW2680" s="78"/>
      <c r="AX2680" s="78"/>
    </row>
    <row r="2681" spans="40:50" ht="12">
      <c r="AN2681" s="78"/>
      <c r="AO2681" s="78"/>
      <c r="AP2681" s="78"/>
      <c r="AQ2681" s="78"/>
      <c r="AR2681" s="78"/>
      <c r="AS2681" s="78"/>
      <c r="AT2681" s="78"/>
      <c r="AU2681" s="78"/>
      <c r="AV2681" s="78"/>
      <c r="AW2681" s="78"/>
      <c r="AX2681" s="78"/>
    </row>
    <row r="2682" spans="40:50" ht="12">
      <c r="AN2682" s="78"/>
      <c r="AO2682" s="78"/>
      <c r="AP2682" s="78"/>
      <c r="AQ2682" s="78"/>
      <c r="AR2682" s="78"/>
      <c r="AS2682" s="78"/>
      <c r="AT2682" s="78"/>
      <c r="AU2682" s="78"/>
      <c r="AV2682" s="78"/>
      <c r="AW2682" s="78"/>
      <c r="AX2682" s="78"/>
    </row>
    <row r="2683" spans="40:50" ht="12">
      <c r="AN2683" s="78"/>
      <c r="AO2683" s="78"/>
      <c r="AP2683" s="78"/>
      <c r="AQ2683" s="78"/>
      <c r="AR2683" s="78"/>
      <c r="AS2683" s="78"/>
      <c r="AT2683" s="78"/>
      <c r="AU2683" s="78"/>
      <c r="AV2683" s="78"/>
      <c r="AW2683" s="78"/>
      <c r="AX2683" s="78"/>
    </row>
    <row r="2684" spans="40:50" ht="12">
      <c r="AN2684" s="78"/>
      <c r="AO2684" s="78"/>
      <c r="AP2684" s="78"/>
      <c r="AQ2684" s="78"/>
      <c r="AR2684" s="78"/>
      <c r="AS2684" s="78"/>
      <c r="AT2684" s="78"/>
      <c r="AU2684" s="78"/>
      <c r="AV2684" s="78"/>
      <c r="AW2684" s="78"/>
      <c r="AX2684" s="78"/>
    </row>
    <row r="2685" spans="40:50" ht="12">
      <c r="AN2685" s="78"/>
      <c r="AO2685" s="78"/>
      <c r="AP2685" s="78"/>
      <c r="AQ2685" s="78"/>
      <c r="AR2685" s="78"/>
      <c r="AS2685" s="78"/>
      <c r="AT2685" s="78"/>
      <c r="AU2685" s="78"/>
      <c r="AV2685" s="78"/>
      <c r="AW2685" s="78"/>
      <c r="AX2685" s="78"/>
    </row>
    <row r="2686" spans="40:50" ht="12">
      <c r="AN2686" s="78"/>
      <c r="AO2686" s="78"/>
      <c r="AP2686" s="78"/>
      <c r="AQ2686" s="78"/>
      <c r="AR2686" s="78"/>
      <c r="AS2686" s="78"/>
      <c r="AT2686" s="78"/>
      <c r="AU2686" s="78"/>
      <c r="AV2686" s="78"/>
      <c r="AW2686" s="78"/>
      <c r="AX2686" s="78"/>
    </row>
    <row r="2687" spans="40:50" ht="12">
      <c r="AN2687" s="78"/>
      <c r="AO2687" s="78"/>
      <c r="AP2687" s="78"/>
      <c r="AQ2687" s="78"/>
      <c r="AR2687" s="78"/>
      <c r="AS2687" s="78"/>
      <c r="AT2687" s="78"/>
      <c r="AU2687" s="78"/>
      <c r="AV2687" s="78"/>
      <c r="AW2687" s="78"/>
      <c r="AX2687" s="78"/>
    </row>
    <row r="2688" spans="40:50" ht="12">
      <c r="AN2688" s="78"/>
      <c r="AO2688" s="78"/>
      <c r="AP2688" s="78"/>
      <c r="AQ2688" s="78"/>
      <c r="AR2688" s="78"/>
      <c r="AS2688" s="78"/>
      <c r="AT2688" s="78"/>
      <c r="AU2688" s="78"/>
      <c r="AV2688" s="78"/>
      <c r="AW2688" s="78"/>
      <c r="AX2688" s="78"/>
    </row>
    <row r="2689" spans="40:50" ht="12">
      <c r="AN2689" s="78"/>
      <c r="AO2689" s="78"/>
      <c r="AP2689" s="78"/>
      <c r="AQ2689" s="78"/>
      <c r="AR2689" s="78"/>
      <c r="AS2689" s="78"/>
      <c r="AT2689" s="78"/>
      <c r="AU2689" s="78"/>
      <c r="AV2689" s="78"/>
      <c r="AW2689" s="78"/>
      <c r="AX2689" s="78"/>
    </row>
    <row r="2690" spans="40:50" ht="12">
      <c r="AN2690" s="78"/>
      <c r="AO2690" s="78"/>
      <c r="AP2690" s="78"/>
      <c r="AQ2690" s="78"/>
      <c r="AR2690" s="78"/>
      <c r="AS2690" s="78"/>
      <c r="AT2690" s="78"/>
      <c r="AU2690" s="78"/>
      <c r="AV2690" s="78"/>
      <c r="AW2690" s="78"/>
      <c r="AX2690" s="78"/>
    </row>
    <row r="2691" spans="40:50" ht="12">
      <c r="AN2691" s="78"/>
      <c r="AO2691" s="78"/>
      <c r="AP2691" s="78"/>
      <c r="AQ2691" s="78"/>
      <c r="AR2691" s="78"/>
      <c r="AS2691" s="78"/>
      <c r="AT2691" s="78"/>
      <c r="AU2691" s="78"/>
      <c r="AV2691" s="78"/>
      <c r="AW2691" s="78"/>
      <c r="AX2691" s="78"/>
    </row>
    <row r="2692" spans="40:50" ht="12">
      <c r="AN2692" s="78"/>
      <c r="AO2692" s="78"/>
      <c r="AP2692" s="78"/>
      <c r="AQ2692" s="78"/>
      <c r="AR2692" s="78"/>
      <c r="AS2692" s="78"/>
      <c r="AT2692" s="78"/>
      <c r="AU2692" s="78"/>
      <c r="AV2692" s="78"/>
      <c r="AW2692" s="78"/>
      <c r="AX2692" s="78"/>
    </row>
    <row r="2693" spans="40:50" ht="12">
      <c r="AN2693" s="78"/>
      <c r="AO2693" s="78"/>
      <c r="AP2693" s="78"/>
      <c r="AQ2693" s="78"/>
      <c r="AR2693" s="78"/>
      <c r="AS2693" s="78"/>
      <c r="AT2693" s="78"/>
      <c r="AU2693" s="78"/>
      <c r="AV2693" s="78"/>
      <c r="AW2693" s="78"/>
      <c r="AX2693" s="78"/>
    </row>
    <row r="2694" spans="40:50" ht="12">
      <c r="AN2694" s="78"/>
      <c r="AO2694" s="78"/>
      <c r="AP2694" s="78"/>
      <c r="AQ2694" s="78"/>
      <c r="AR2694" s="78"/>
      <c r="AS2694" s="78"/>
      <c r="AT2694" s="78"/>
      <c r="AU2694" s="78"/>
      <c r="AV2694" s="78"/>
      <c r="AW2694" s="78"/>
      <c r="AX2694" s="78"/>
    </row>
    <row r="2695" spans="40:50" ht="12">
      <c r="AN2695" s="78"/>
      <c r="AO2695" s="78"/>
      <c r="AP2695" s="78"/>
      <c r="AQ2695" s="78"/>
      <c r="AR2695" s="78"/>
      <c r="AS2695" s="78"/>
      <c r="AT2695" s="78"/>
      <c r="AU2695" s="78"/>
      <c r="AV2695" s="78"/>
      <c r="AW2695" s="78"/>
      <c r="AX2695" s="78"/>
    </row>
    <row r="2696" spans="40:50" ht="12">
      <c r="AN2696" s="78"/>
      <c r="AO2696" s="78"/>
      <c r="AP2696" s="78"/>
      <c r="AQ2696" s="78"/>
      <c r="AR2696" s="78"/>
      <c r="AS2696" s="78"/>
      <c r="AT2696" s="78"/>
      <c r="AU2696" s="78"/>
      <c r="AV2696" s="78"/>
      <c r="AW2696" s="78"/>
      <c r="AX2696" s="78"/>
    </row>
    <row r="2697" spans="40:50" ht="12">
      <c r="AN2697" s="78"/>
      <c r="AO2697" s="78"/>
      <c r="AP2697" s="78"/>
      <c r="AQ2697" s="78"/>
      <c r="AR2697" s="78"/>
      <c r="AS2697" s="78"/>
      <c r="AT2697" s="78"/>
      <c r="AU2697" s="78"/>
      <c r="AV2697" s="78"/>
      <c r="AW2697" s="78"/>
      <c r="AX2697" s="78"/>
    </row>
    <row r="2698" spans="40:50" ht="12">
      <c r="AN2698" s="78"/>
      <c r="AO2698" s="78"/>
      <c r="AP2698" s="78"/>
      <c r="AQ2698" s="78"/>
      <c r="AR2698" s="78"/>
      <c r="AS2698" s="78"/>
      <c r="AT2698" s="78"/>
      <c r="AU2698" s="78"/>
      <c r="AV2698" s="78"/>
      <c r="AW2698" s="78"/>
      <c r="AX2698" s="78"/>
    </row>
    <row r="2699" spans="40:50" ht="12">
      <c r="AN2699" s="78"/>
      <c r="AO2699" s="78"/>
      <c r="AP2699" s="78"/>
      <c r="AQ2699" s="78"/>
      <c r="AR2699" s="78"/>
      <c r="AS2699" s="78"/>
      <c r="AT2699" s="78"/>
      <c r="AU2699" s="78"/>
      <c r="AV2699" s="78"/>
      <c r="AW2699" s="78"/>
      <c r="AX2699" s="78"/>
    </row>
    <row r="2700" spans="40:50" ht="12">
      <c r="AN2700" s="78"/>
      <c r="AO2700" s="78"/>
      <c r="AP2700" s="78"/>
      <c r="AQ2700" s="78"/>
      <c r="AR2700" s="78"/>
      <c r="AS2700" s="78"/>
      <c r="AT2700" s="78"/>
      <c r="AU2700" s="78"/>
      <c r="AV2700" s="78"/>
      <c r="AW2700" s="78"/>
      <c r="AX2700" s="78"/>
    </row>
    <row r="2701" spans="40:50" ht="12">
      <c r="AN2701" s="78"/>
      <c r="AO2701" s="78"/>
      <c r="AP2701" s="78"/>
      <c r="AQ2701" s="78"/>
      <c r="AR2701" s="78"/>
      <c r="AS2701" s="78"/>
      <c r="AT2701" s="78"/>
      <c r="AU2701" s="78"/>
      <c r="AV2701" s="78"/>
      <c r="AW2701" s="78"/>
      <c r="AX2701" s="78"/>
    </row>
    <row r="2702" spans="40:50" ht="12">
      <c r="AN2702" s="78"/>
      <c r="AO2702" s="78"/>
      <c r="AP2702" s="78"/>
      <c r="AQ2702" s="78"/>
      <c r="AR2702" s="78"/>
      <c r="AS2702" s="78"/>
      <c r="AT2702" s="78"/>
      <c r="AU2702" s="78"/>
      <c r="AV2702" s="78"/>
      <c r="AW2702" s="78"/>
      <c r="AX2702" s="78"/>
    </row>
    <row r="2703" spans="40:50" ht="12">
      <c r="AN2703" s="78"/>
      <c r="AO2703" s="78"/>
      <c r="AP2703" s="78"/>
      <c r="AQ2703" s="78"/>
      <c r="AR2703" s="78"/>
      <c r="AS2703" s="78"/>
      <c r="AT2703" s="78"/>
      <c r="AU2703" s="78"/>
      <c r="AV2703" s="78"/>
      <c r="AW2703" s="78"/>
      <c r="AX2703" s="78"/>
    </row>
    <row r="2704" spans="40:50" ht="12">
      <c r="AN2704" s="78"/>
      <c r="AO2704" s="78"/>
      <c r="AP2704" s="78"/>
      <c r="AQ2704" s="78"/>
      <c r="AR2704" s="78"/>
      <c r="AS2704" s="78"/>
      <c r="AT2704" s="78"/>
      <c r="AU2704" s="78"/>
      <c r="AV2704" s="78"/>
      <c r="AW2704" s="78"/>
      <c r="AX2704" s="78"/>
    </row>
    <row r="2705" spans="40:50" ht="12">
      <c r="AN2705" s="78"/>
      <c r="AO2705" s="78"/>
      <c r="AP2705" s="78"/>
      <c r="AQ2705" s="78"/>
      <c r="AR2705" s="78"/>
      <c r="AS2705" s="78"/>
      <c r="AT2705" s="78"/>
      <c r="AU2705" s="78"/>
      <c r="AV2705" s="78"/>
      <c r="AW2705" s="78"/>
      <c r="AX2705" s="78"/>
    </row>
    <row r="2706" spans="40:50" ht="12">
      <c r="AN2706" s="78"/>
      <c r="AO2706" s="78"/>
      <c r="AP2706" s="78"/>
      <c r="AQ2706" s="78"/>
      <c r="AR2706" s="78"/>
      <c r="AS2706" s="78"/>
      <c r="AT2706" s="78"/>
      <c r="AU2706" s="78"/>
      <c r="AV2706" s="78"/>
      <c r="AW2706" s="78"/>
      <c r="AX2706" s="78"/>
    </row>
    <row r="2707" spans="40:50" ht="12">
      <c r="AN2707" s="78"/>
      <c r="AO2707" s="78"/>
      <c r="AP2707" s="78"/>
      <c r="AQ2707" s="78"/>
      <c r="AR2707" s="78"/>
      <c r="AS2707" s="78"/>
      <c r="AT2707" s="78"/>
      <c r="AU2707" s="78"/>
      <c r="AV2707" s="78"/>
      <c r="AW2707" s="78"/>
      <c r="AX2707" s="78"/>
    </row>
    <row r="2708" spans="40:50" ht="12">
      <c r="AN2708" s="78"/>
      <c r="AO2708" s="78"/>
      <c r="AP2708" s="78"/>
      <c r="AQ2708" s="78"/>
      <c r="AR2708" s="78"/>
      <c r="AS2708" s="78"/>
      <c r="AT2708" s="78"/>
      <c r="AU2708" s="78"/>
      <c r="AV2708" s="78"/>
      <c r="AW2708" s="78"/>
      <c r="AX2708" s="78"/>
    </row>
    <row r="2709" spans="40:50" ht="12">
      <c r="AN2709" s="78"/>
      <c r="AO2709" s="78"/>
      <c r="AP2709" s="78"/>
      <c r="AQ2709" s="78"/>
      <c r="AR2709" s="78"/>
      <c r="AS2709" s="78"/>
      <c r="AT2709" s="78"/>
      <c r="AU2709" s="78"/>
      <c r="AV2709" s="78"/>
      <c r="AW2709" s="78"/>
      <c r="AX2709" s="78"/>
    </row>
    <row r="2710" spans="40:50" ht="12">
      <c r="AN2710" s="78"/>
      <c r="AO2710" s="78"/>
      <c r="AP2710" s="78"/>
      <c r="AQ2710" s="78"/>
      <c r="AR2710" s="78"/>
      <c r="AS2710" s="78"/>
      <c r="AT2710" s="78"/>
      <c r="AU2710" s="78"/>
      <c r="AV2710" s="78"/>
      <c r="AW2710" s="78"/>
      <c r="AX2710" s="78"/>
    </row>
    <row r="2711" spans="40:50" ht="12">
      <c r="AN2711" s="78"/>
      <c r="AO2711" s="78"/>
      <c r="AP2711" s="78"/>
      <c r="AQ2711" s="78"/>
      <c r="AR2711" s="78"/>
      <c r="AS2711" s="78"/>
      <c r="AT2711" s="78"/>
      <c r="AU2711" s="78"/>
      <c r="AV2711" s="78"/>
      <c r="AW2711" s="78"/>
      <c r="AX2711" s="78"/>
    </row>
    <row r="2712" spans="40:50" ht="12">
      <c r="AN2712" s="78"/>
      <c r="AO2712" s="78"/>
      <c r="AP2712" s="78"/>
      <c r="AQ2712" s="78"/>
      <c r="AR2712" s="78"/>
      <c r="AS2712" s="78"/>
      <c r="AT2712" s="78"/>
      <c r="AU2712" s="78"/>
      <c r="AV2712" s="78"/>
      <c r="AW2712" s="78"/>
      <c r="AX2712" s="78"/>
    </row>
    <row r="2713" spans="40:50" ht="12">
      <c r="AN2713" s="78"/>
      <c r="AO2713" s="78"/>
      <c r="AP2713" s="78"/>
      <c r="AQ2713" s="78"/>
      <c r="AR2713" s="78"/>
      <c r="AS2713" s="78"/>
      <c r="AT2713" s="78"/>
      <c r="AU2713" s="78"/>
      <c r="AV2713" s="78"/>
      <c r="AW2713" s="78"/>
      <c r="AX2713" s="78"/>
    </row>
    <row r="2714" spans="40:50" ht="12">
      <c r="AN2714" s="78"/>
      <c r="AO2714" s="78"/>
      <c r="AP2714" s="78"/>
      <c r="AQ2714" s="78"/>
      <c r="AR2714" s="78"/>
      <c r="AS2714" s="78"/>
      <c r="AT2714" s="78"/>
      <c r="AU2714" s="78"/>
      <c r="AV2714" s="78"/>
      <c r="AW2714" s="78"/>
      <c r="AX2714" s="78"/>
    </row>
    <row r="2715" spans="40:50" ht="12">
      <c r="AN2715" s="78"/>
      <c r="AO2715" s="78"/>
      <c r="AP2715" s="78"/>
      <c r="AQ2715" s="78"/>
      <c r="AR2715" s="78"/>
      <c r="AS2715" s="78"/>
      <c r="AT2715" s="78"/>
      <c r="AU2715" s="78"/>
      <c r="AV2715" s="78"/>
      <c r="AW2715" s="78"/>
      <c r="AX2715" s="78"/>
    </row>
    <row r="2716" spans="40:50" ht="12">
      <c r="AN2716" s="78"/>
      <c r="AO2716" s="78"/>
      <c r="AP2716" s="78"/>
      <c r="AQ2716" s="78"/>
      <c r="AR2716" s="78"/>
      <c r="AS2716" s="78"/>
      <c r="AT2716" s="78"/>
      <c r="AU2716" s="78"/>
      <c r="AV2716" s="78"/>
      <c r="AW2716" s="78"/>
      <c r="AX2716" s="78"/>
    </row>
    <row r="2717" spans="40:50" ht="12">
      <c r="AN2717" s="78"/>
      <c r="AO2717" s="78"/>
      <c r="AP2717" s="78"/>
      <c r="AQ2717" s="78"/>
      <c r="AR2717" s="78"/>
      <c r="AS2717" s="78"/>
      <c r="AT2717" s="78"/>
      <c r="AU2717" s="78"/>
      <c r="AV2717" s="78"/>
      <c r="AW2717" s="78"/>
      <c r="AX2717" s="78"/>
    </row>
    <row r="2718" spans="40:50" ht="12">
      <c r="AN2718" s="78"/>
      <c r="AO2718" s="78"/>
      <c r="AP2718" s="78"/>
      <c r="AQ2718" s="78"/>
      <c r="AR2718" s="78"/>
      <c r="AS2718" s="78"/>
      <c r="AT2718" s="78"/>
      <c r="AU2718" s="78"/>
      <c r="AV2718" s="78"/>
      <c r="AW2718" s="78"/>
      <c r="AX2718" s="78"/>
    </row>
    <row r="2719" spans="40:50" ht="12">
      <c r="AN2719" s="78"/>
      <c r="AO2719" s="78"/>
      <c r="AP2719" s="78"/>
      <c r="AQ2719" s="78"/>
      <c r="AR2719" s="78"/>
      <c r="AS2719" s="78"/>
      <c r="AT2719" s="78"/>
      <c r="AU2719" s="78"/>
      <c r="AV2719" s="78"/>
      <c r="AW2719" s="78"/>
      <c r="AX2719" s="78"/>
    </row>
    <row r="2720" spans="40:50" ht="12">
      <c r="AN2720" s="78"/>
      <c r="AO2720" s="78"/>
      <c r="AP2720" s="78"/>
      <c r="AQ2720" s="78"/>
      <c r="AR2720" s="78"/>
      <c r="AS2720" s="78"/>
      <c r="AT2720" s="78"/>
      <c r="AU2720" s="78"/>
      <c r="AV2720" s="78"/>
      <c r="AW2720" s="78"/>
      <c r="AX2720" s="78"/>
    </row>
    <row r="2721" spans="40:50" ht="12">
      <c r="AN2721" s="78"/>
      <c r="AO2721" s="78"/>
      <c r="AP2721" s="78"/>
      <c r="AQ2721" s="78"/>
      <c r="AR2721" s="78"/>
      <c r="AS2721" s="78"/>
      <c r="AT2721" s="78"/>
      <c r="AU2721" s="78"/>
      <c r="AV2721" s="78"/>
      <c r="AW2721" s="78"/>
      <c r="AX2721" s="78"/>
    </row>
    <row r="2722" spans="40:50" ht="12">
      <c r="AN2722" s="78"/>
      <c r="AO2722" s="78"/>
      <c r="AP2722" s="78"/>
      <c r="AQ2722" s="78"/>
      <c r="AR2722" s="78"/>
      <c r="AS2722" s="78"/>
      <c r="AT2722" s="78"/>
      <c r="AU2722" s="78"/>
      <c r="AV2722" s="78"/>
      <c r="AW2722" s="78"/>
      <c r="AX2722" s="78"/>
    </row>
    <row r="2723" spans="40:50" ht="12">
      <c r="AN2723" s="78"/>
      <c r="AO2723" s="78"/>
      <c r="AP2723" s="78"/>
      <c r="AQ2723" s="78"/>
      <c r="AR2723" s="78"/>
      <c r="AS2723" s="78"/>
      <c r="AT2723" s="78"/>
      <c r="AU2723" s="78"/>
      <c r="AV2723" s="78"/>
      <c r="AW2723" s="78"/>
      <c r="AX2723" s="78"/>
    </row>
    <row r="2724" spans="40:50" ht="12">
      <c r="AN2724" s="78"/>
      <c r="AO2724" s="78"/>
      <c r="AP2724" s="78"/>
      <c r="AQ2724" s="78"/>
      <c r="AR2724" s="78"/>
      <c r="AS2724" s="78"/>
      <c r="AT2724" s="78"/>
      <c r="AU2724" s="78"/>
      <c r="AV2724" s="78"/>
      <c r="AW2724" s="78"/>
      <c r="AX2724" s="78"/>
    </row>
    <row r="2725" spans="40:50" ht="12">
      <c r="AN2725" s="78"/>
      <c r="AO2725" s="78"/>
      <c r="AP2725" s="78"/>
      <c r="AQ2725" s="78"/>
      <c r="AR2725" s="78"/>
      <c r="AS2725" s="78"/>
      <c r="AT2725" s="78"/>
      <c r="AU2725" s="78"/>
      <c r="AV2725" s="78"/>
      <c r="AW2725" s="78"/>
      <c r="AX2725" s="78"/>
    </row>
    <row r="2726" spans="40:50" ht="12">
      <c r="AN2726" s="78"/>
      <c r="AO2726" s="78"/>
      <c r="AP2726" s="78"/>
      <c r="AQ2726" s="78"/>
      <c r="AR2726" s="78"/>
      <c r="AS2726" s="78"/>
      <c r="AT2726" s="78"/>
      <c r="AU2726" s="78"/>
      <c r="AV2726" s="78"/>
      <c r="AW2726" s="78"/>
      <c r="AX2726" s="78"/>
    </row>
    <row r="2727" spans="40:50" ht="12">
      <c r="AN2727" s="78"/>
      <c r="AO2727" s="78"/>
      <c r="AP2727" s="78"/>
      <c r="AQ2727" s="78"/>
      <c r="AR2727" s="78"/>
      <c r="AS2727" s="78"/>
      <c r="AT2727" s="78"/>
      <c r="AU2727" s="78"/>
      <c r="AV2727" s="78"/>
      <c r="AW2727" s="78"/>
      <c r="AX2727" s="78"/>
    </row>
    <row r="2728" spans="40:50" ht="12">
      <c r="AN2728" s="78"/>
      <c r="AO2728" s="78"/>
      <c r="AP2728" s="78"/>
      <c r="AQ2728" s="78"/>
      <c r="AR2728" s="78"/>
      <c r="AS2728" s="78"/>
      <c r="AT2728" s="78"/>
      <c r="AU2728" s="78"/>
      <c r="AV2728" s="78"/>
      <c r="AW2728" s="78"/>
      <c r="AX2728" s="78"/>
    </row>
    <row r="2729" spans="40:50" ht="12">
      <c r="AN2729" s="78"/>
      <c r="AO2729" s="78"/>
      <c r="AP2729" s="78"/>
      <c r="AQ2729" s="78"/>
      <c r="AR2729" s="78"/>
      <c r="AS2729" s="78"/>
      <c r="AT2729" s="78"/>
      <c r="AU2729" s="78"/>
      <c r="AV2729" s="78"/>
      <c r="AW2729" s="78"/>
      <c r="AX2729" s="78"/>
    </row>
    <row r="2730" spans="40:50" ht="12">
      <c r="AN2730" s="78"/>
      <c r="AO2730" s="78"/>
      <c r="AP2730" s="78"/>
      <c r="AQ2730" s="78"/>
      <c r="AR2730" s="78"/>
      <c r="AS2730" s="78"/>
      <c r="AT2730" s="78"/>
      <c r="AU2730" s="78"/>
      <c r="AV2730" s="78"/>
      <c r="AW2730" s="78"/>
      <c r="AX2730" s="78"/>
    </row>
    <row r="2731" spans="40:50" ht="12">
      <c r="AN2731" s="78"/>
      <c r="AO2731" s="78"/>
      <c r="AP2731" s="78"/>
      <c r="AQ2731" s="78"/>
      <c r="AR2731" s="78"/>
      <c r="AS2731" s="78"/>
      <c r="AT2731" s="78"/>
      <c r="AU2731" s="78"/>
      <c r="AV2731" s="78"/>
      <c r="AW2731" s="78"/>
      <c r="AX2731" s="78"/>
    </row>
    <row r="2732" spans="40:50" ht="12">
      <c r="AN2732" s="78"/>
      <c r="AO2732" s="78"/>
      <c r="AP2732" s="78"/>
      <c r="AQ2732" s="78"/>
      <c r="AR2732" s="78"/>
      <c r="AS2732" s="78"/>
      <c r="AT2732" s="78"/>
      <c r="AU2732" s="78"/>
      <c r="AV2732" s="78"/>
      <c r="AW2732" s="78"/>
      <c r="AX2732" s="78"/>
    </row>
    <row r="2733" spans="40:50" ht="12">
      <c r="AN2733" s="78"/>
      <c r="AO2733" s="78"/>
      <c r="AP2733" s="78"/>
      <c r="AQ2733" s="78"/>
      <c r="AR2733" s="78"/>
      <c r="AS2733" s="78"/>
      <c r="AT2733" s="78"/>
      <c r="AU2733" s="78"/>
      <c r="AV2733" s="78"/>
      <c r="AW2733" s="78"/>
      <c r="AX2733" s="78"/>
    </row>
    <row r="2734" spans="40:50" ht="12">
      <c r="AN2734" s="78"/>
      <c r="AO2734" s="78"/>
      <c r="AP2734" s="78"/>
      <c r="AQ2734" s="78"/>
      <c r="AR2734" s="78"/>
      <c r="AS2734" s="78"/>
      <c r="AT2734" s="78"/>
      <c r="AU2734" s="78"/>
      <c r="AV2734" s="78"/>
      <c r="AW2734" s="78"/>
      <c r="AX2734" s="78"/>
    </row>
    <row r="2735" spans="40:50" ht="12">
      <c r="AN2735" s="78"/>
      <c r="AO2735" s="78"/>
      <c r="AP2735" s="78"/>
      <c r="AQ2735" s="78"/>
      <c r="AR2735" s="78"/>
      <c r="AS2735" s="78"/>
      <c r="AT2735" s="78"/>
      <c r="AU2735" s="78"/>
      <c r="AV2735" s="78"/>
      <c r="AW2735" s="78"/>
      <c r="AX2735" s="78"/>
    </row>
    <row r="2736" spans="40:50" ht="12">
      <c r="AN2736" s="78"/>
      <c r="AO2736" s="78"/>
      <c r="AP2736" s="78"/>
      <c r="AQ2736" s="78"/>
      <c r="AR2736" s="78"/>
      <c r="AS2736" s="78"/>
      <c r="AT2736" s="78"/>
      <c r="AU2736" s="78"/>
      <c r="AV2736" s="78"/>
      <c r="AW2736" s="78"/>
      <c r="AX2736" s="78"/>
    </row>
    <row r="2737" spans="40:50" ht="12">
      <c r="AN2737" s="78"/>
      <c r="AO2737" s="78"/>
      <c r="AP2737" s="78"/>
      <c r="AQ2737" s="78"/>
      <c r="AR2737" s="78"/>
      <c r="AS2737" s="78"/>
      <c r="AT2737" s="78"/>
      <c r="AU2737" s="78"/>
      <c r="AV2737" s="78"/>
      <c r="AW2737" s="78"/>
      <c r="AX2737" s="78"/>
    </row>
    <row r="2738" spans="40:50" ht="12">
      <c r="AN2738" s="78"/>
      <c r="AO2738" s="78"/>
      <c r="AP2738" s="78"/>
      <c r="AQ2738" s="78"/>
      <c r="AR2738" s="78"/>
      <c r="AS2738" s="78"/>
      <c r="AT2738" s="78"/>
      <c r="AU2738" s="78"/>
      <c r="AV2738" s="78"/>
      <c r="AW2738" s="78"/>
      <c r="AX2738" s="78"/>
    </row>
    <row r="2739" spans="40:50" ht="12">
      <c r="AN2739" s="78"/>
      <c r="AO2739" s="78"/>
      <c r="AP2739" s="78"/>
      <c r="AQ2739" s="78"/>
      <c r="AR2739" s="78"/>
      <c r="AS2739" s="78"/>
      <c r="AT2739" s="78"/>
      <c r="AU2739" s="78"/>
      <c r="AV2739" s="78"/>
      <c r="AW2739" s="78"/>
      <c r="AX2739" s="78"/>
    </row>
    <row r="2740" spans="40:50" ht="12">
      <c r="AN2740" s="78"/>
      <c r="AO2740" s="78"/>
      <c r="AP2740" s="78"/>
      <c r="AQ2740" s="78"/>
      <c r="AR2740" s="78"/>
      <c r="AS2740" s="78"/>
      <c r="AT2740" s="78"/>
      <c r="AU2740" s="78"/>
      <c r="AV2740" s="78"/>
      <c r="AW2740" s="78"/>
      <c r="AX2740" s="78"/>
    </row>
    <row r="2741" spans="40:50" ht="12">
      <c r="AN2741" s="78"/>
      <c r="AO2741" s="78"/>
      <c r="AP2741" s="78"/>
      <c r="AQ2741" s="78"/>
      <c r="AR2741" s="78"/>
      <c r="AS2741" s="78"/>
      <c r="AT2741" s="78"/>
      <c r="AU2741" s="78"/>
      <c r="AV2741" s="78"/>
      <c r="AW2741" s="78"/>
      <c r="AX2741" s="78"/>
    </row>
    <row r="2742" spans="40:50" ht="12">
      <c r="AN2742" s="78"/>
      <c r="AO2742" s="78"/>
      <c r="AP2742" s="78"/>
      <c r="AQ2742" s="78"/>
      <c r="AR2742" s="78"/>
      <c r="AS2742" s="78"/>
      <c r="AT2742" s="78"/>
      <c r="AU2742" s="78"/>
      <c r="AV2742" s="78"/>
      <c r="AW2742" s="78"/>
      <c r="AX2742" s="78"/>
    </row>
    <row r="2743" spans="40:50" ht="12">
      <c r="AN2743" s="78"/>
      <c r="AO2743" s="78"/>
      <c r="AP2743" s="78"/>
      <c r="AQ2743" s="78"/>
      <c r="AR2743" s="78"/>
      <c r="AS2743" s="78"/>
      <c r="AT2743" s="78"/>
      <c r="AU2743" s="78"/>
      <c r="AV2743" s="78"/>
      <c r="AW2743" s="78"/>
      <c r="AX2743" s="78"/>
    </row>
    <row r="2744" spans="40:50" ht="12">
      <c r="AN2744" s="78"/>
      <c r="AO2744" s="78"/>
      <c r="AP2744" s="78"/>
      <c r="AQ2744" s="78"/>
      <c r="AR2744" s="78"/>
      <c r="AS2744" s="78"/>
      <c r="AT2744" s="78"/>
      <c r="AU2744" s="78"/>
      <c r="AV2744" s="78"/>
      <c r="AW2744" s="78"/>
      <c r="AX2744" s="78"/>
    </row>
    <row r="2745" spans="40:50" ht="12">
      <c r="AN2745" s="78"/>
      <c r="AO2745" s="78"/>
      <c r="AP2745" s="78"/>
      <c r="AQ2745" s="78"/>
      <c r="AR2745" s="78"/>
      <c r="AS2745" s="78"/>
      <c r="AT2745" s="78"/>
      <c r="AU2745" s="78"/>
      <c r="AV2745" s="78"/>
      <c r="AW2745" s="78"/>
      <c r="AX2745" s="78"/>
    </row>
    <row r="2746" spans="40:50" ht="12">
      <c r="AN2746" s="78"/>
      <c r="AO2746" s="78"/>
      <c r="AP2746" s="78"/>
      <c r="AQ2746" s="78"/>
      <c r="AR2746" s="78"/>
      <c r="AS2746" s="78"/>
      <c r="AT2746" s="78"/>
      <c r="AU2746" s="78"/>
      <c r="AV2746" s="78"/>
      <c r="AW2746" s="78"/>
      <c r="AX2746" s="78"/>
    </row>
    <row r="2747" spans="40:50" ht="12">
      <c r="AN2747" s="78"/>
      <c r="AO2747" s="78"/>
      <c r="AP2747" s="78"/>
      <c r="AQ2747" s="78"/>
      <c r="AR2747" s="78"/>
      <c r="AS2747" s="78"/>
      <c r="AT2747" s="78"/>
      <c r="AU2747" s="78"/>
      <c r="AV2747" s="78"/>
      <c r="AW2747" s="78"/>
      <c r="AX2747" s="78"/>
    </row>
    <row r="2748" spans="40:50" ht="12">
      <c r="AN2748" s="78"/>
      <c r="AO2748" s="78"/>
      <c r="AP2748" s="78"/>
      <c r="AQ2748" s="78"/>
      <c r="AR2748" s="78"/>
      <c r="AS2748" s="78"/>
      <c r="AT2748" s="78"/>
      <c r="AU2748" s="78"/>
      <c r="AV2748" s="78"/>
      <c r="AW2748" s="78"/>
      <c r="AX2748" s="78"/>
    </row>
    <row r="2749" spans="40:50" ht="12">
      <c r="AN2749" s="78"/>
      <c r="AO2749" s="78"/>
      <c r="AP2749" s="78"/>
      <c r="AQ2749" s="78"/>
      <c r="AR2749" s="78"/>
      <c r="AS2749" s="78"/>
      <c r="AT2749" s="78"/>
      <c r="AU2749" s="78"/>
      <c r="AV2749" s="78"/>
      <c r="AW2749" s="78"/>
      <c r="AX2749" s="78"/>
    </row>
    <row r="2750" spans="40:50" ht="12">
      <c r="AN2750" s="78"/>
      <c r="AO2750" s="78"/>
      <c r="AP2750" s="78"/>
      <c r="AQ2750" s="78"/>
      <c r="AR2750" s="78"/>
      <c r="AS2750" s="78"/>
      <c r="AT2750" s="78"/>
      <c r="AU2750" s="78"/>
      <c r="AV2750" s="78"/>
      <c r="AW2750" s="78"/>
      <c r="AX2750" s="78"/>
    </row>
    <row r="2751" spans="40:50" ht="12">
      <c r="AN2751" s="78"/>
      <c r="AO2751" s="78"/>
      <c r="AP2751" s="78"/>
      <c r="AQ2751" s="78"/>
      <c r="AR2751" s="78"/>
      <c r="AS2751" s="78"/>
      <c r="AT2751" s="78"/>
      <c r="AU2751" s="78"/>
      <c r="AV2751" s="78"/>
      <c r="AW2751" s="78"/>
      <c r="AX2751" s="78"/>
    </row>
    <row r="2752" spans="40:50" ht="12">
      <c r="AN2752" s="78"/>
      <c r="AO2752" s="78"/>
      <c r="AP2752" s="78"/>
      <c r="AQ2752" s="78"/>
      <c r="AR2752" s="78"/>
      <c r="AS2752" s="78"/>
      <c r="AT2752" s="78"/>
      <c r="AU2752" s="78"/>
      <c r="AV2752" s="78"/>
      <c r="AW2752" s="78"/>
      <c r="AX2752" s="78"/>
    </row>
    <row r="2753" spans="40:50" ht="12">
      <c r="AN2753" s="78"/>
      <c r="AO2753" s="78"/>
      <c r="AP2753" s="78"/>
      <c r="AQ2753" s="78"/>
      <c r="AR2753" s="78"/>
      <c r="AS2753" s="78"/>
      <c r="AT2753" s="78"/>
      <c r="AU2753" s="78"/>
      <c r="AV2753" s="78"/>
      <c r="AW2753" s="78"/>
      <c r="AX2753" s="78"/>
    </row>
    <row r="2754" spans="40:50" ht="12">
      <c r="AN2754" s="78"/>
      <c r="AO2754" s="78"/>
      <c r="AP2754" s="78"/>
      <c r="AQ2754" s="78"/>
      <c r="AR2754" s="78"/>
      <c r="AS2754" s="78"/>
      <c r="AT2754" s="78"/>
      <c r="AU2754" s="78"/>
      <c r="AV2754" s="78"/>
      <c r="AW2754" s="78"/>
      <c r="AX2754" s="78"/>
    </row>
    <row r="2755" spans="40:50" ht="12">
      <c r="AN2755" s="78"/>
      <c r="AO2755" s="78"/>
      <c r="AP2755" s="78"/>
      <c r="AQ2755" s="78"/>
      <c r="AR2755" s="78"/>
      <c r="AS2755" s="78"/>
      <c r="AT2755" s="78"/>
      <c r="AU2755" s="78"/>
      <c r="AV2755" s="78"/>
      <c r="AW2755" s="78"/>
      <c r="AX2755" s="78"/>
    </row>
    <row r="2756" spans="40:50" ht="12">
      <c r="AN2756" s="78"/>
      <c r="AO2756" s="78"/>
      <c r="AP2756" s="78"/>
      <c r="AQ2756" s="78"/>
      <c r="AR2756" s="78"/>
      <c r="AS2756" s="78"/>
      <c r="AT2756" s="78"/>
      <c r="AU2756" s="78"/>
      <c r="AV2756" s="78"/>
      <c r="AW2756" s="78"/>
      <c r="AX2756" s="78"/>
    </row>
    <row r="2757" spans="40:50" ht="12">
      <c r="AN2757" s="78"/>
      <c r="AO2757" s="78"/>
      <c r="AP2757" s="78"/>
      <c r="AQ2757" s="78"/>
      <c r="AR2757" s="78"/>
      <c r="AS2757" s="78"/>
      <c r="AT2757" s="78"/>
      <c r="AU2757" s="78"/>
      <c r="AV2757" s="78"/>
      <c r="AW2757" s="78"/>
      <c r="AX2757" s="78"/>
    </row>
    <row r="2758" spans="40:50" ht="12">
      <c r="AN2758" s="78"/>
      <c r="AO2758" s="78"/>
      <c r="AP2758" s="78"/>
      <c r="AQ2758" s="78"/>
      <c r="AR2758" s="78"/>
      <c r="AS2758" s="78"/>
      <c r="AT2758" s="78"/>
      <c r="AU2758" s="78"/>
      <c r="AV2758" s="78"/>
      <c r="AW2758" s="78"/>
      <c r="AX2758" s="78"/>
    </row>
    <row r="2759" spans="40:50" ht="12">
      <c r="AN2759" s="78"/>
      <c r="AO2759" s="78"/>
      <c r="AP2759" s="78"/>
      <c r="AQ2759" s="78"/>
      <c r="AR2759" s="78"/>
      <c r="AS2759" s="78"/>
      <c r="AT2759" s="78"/>
      <c r="AU2759" s="78"/>
      <c r="AV2759" s="78"/>
      <c r="AW2759" s="78"/>
      <c r="AX2759" s="78"/>
    </row>
    <row r="2760" spans="40:50" ht="12">
      <c r="AN2760" s="78"/>
      <c r="AO2760" s="78"/>
      <c r="AP2760" s="78"/>
      <c r="AQ2760" s="78"/>
      <c r="AR2760" s="78"/>
      <c r="AS2760" s="78"/>
      <c r="AT2760" s="78"/>
      <c r="AU2760" s="78"/>
      <c r="AV2760" s="78"/>
      <c r="AW2760" s="78"/>
      <c r="AX2760" s="78"/>
    </row>
    <row r="2761" spans="40:50" ht="12">
      <c r="AN2761" s="78"/>
      <c r="AO2761" s="78"/>
      <c r="AP2761" s="78"/>
      <c r="AQ2761" s="78"/>
      <c r="AR2761" s="78"/>
      <c r="AS2761" s="78"/>
      <c r="AT2761" s="78"/>
      <c r="AU2761" s="78"/>
      <c r="AV2761" s="78"/>
      <c r="AW2761" s="78"/>
      <c r="AX2761" s="78"/>
    </row>
    <row r="2762" spans="40:50" ht="12">
      <c r="AN2762" s="78"/>
      <c r="AO2762" s="78"/>
      <c r="AP2762" s="78"/>
      <c r="AQ2762" s="78"/>
      <c r="AR2762" s="78"/>
      <c r="AS2762" s="78"/>
      <c r="AT2762" s="78"/>
      <c r="AU2762" s="78"/>
      <c r="AV2762" s="78"/>
      <c r="AW2762" s="78"/>
      <c r="AX2762" s="78"/>
    </row>
    <row r="2763" spans="40:50" ht="12">
      <c r="AN2763" s="78"/>
      <c r="AO2763" s="78"/>
      <c r="AP2763" s="78"/>
      <c r="AQ2763" s="78"/>
      <c r="AR2763" s="78"/>
      <c r="AS2763" s="78"/>
      <c r="AT2763" s="78"/>
      <c r="AU2763" s="78"/>
      <c r="AV2763" s="78"/>
      <c r="AW2763" s="78"/>
      <c r="AX2763" s="78"/>
    </row>
    <row r="2764" spans="40:50" ht="12">
      <c r="AN2764" s="78"/>
      <c r="AO2764" s="78"/>
      <c r="AP2764" s="78"/>
      <c r="AQ2764" s="78"/>
      <c r="AR2764" s="78"/>
      <c r="AS2764" s="78"/>
      <c r="AT2764" s="78"/>
      <c r="AU2764" s="78"/>
      <c r="AV2764" s="78"/>
      <c r="AW2764" s="78"/>
      <c r="AX2764" s="78"/>
    </row>
    <row r="2765" spans="40:50" ht="12">
      <c r="AN2765" s="78"/>
      <c r="AO2765" s="78"/>
      <c r="AP2765" s="78"/>
      <c r="AQ2765" s="78"/>
      <c r="AR2765" s="78"/>
      <c r="AS2765" s="78"/>
      <c r="AT2765" s="78"/>
      <c r="AU2765" s="78"/>
      <c r="AV2765" s="78"/>
      <c r="AW2765" s="78"/>
      <c r="AX2765" s="78"/>
    </row>
    <row r="2766" spans="40:50" ht="12">
      <c r="AN2766" s="78"/>
      <c r="AO2766" s="78"/>
      <c r="AP2766" s="78"/>
      <c r="AQ2766" s="78"/>
      <c r="AR2766" s="78"/>
      <c r="AS2766" s="78"/>
      <c r="AT2766" s="78"/>
      <c r="AU2766" s="78"/>
      <c r="AV2766" s="78"/>
      <c r="AW2766" s="78"/>
      <c r="AX2766" s="78"/>
    </row>
    <row r="2767" spans="40:50" ht="12">
      <c r="AN2767" s="78"/>
      <c r="AO2767" s="78"/>
      <c r="AP2767" s="78"/>
      <c r="AQ2767" s="78"/>
      <c r="AR2767" s="78"/>
      <c r="AS2767" s="78"/>
      <c r="AT2767" s="78"/>
      <c r="AU2767" s="78"/>
      <c r="AV2767" s="78"/>
      <c r="AW2767" s="78"/>
      <c r="AX2767" s="78"/>
    </row>
    <row r="2768" spans="40:50" ht="12">
      <c r="AN2768" s="78"/>
      <c r="AO2768" s="78"/>
      <c r="AP2768" s="78"/>
      <c r="AQ2768" s="78"/>
      <c r="AR2768" s="78"/>
      <c r="AS2768" s="78"/>
      <c r="AT2768" s="78"/>
      <c r="AU2768" s="78"/>
      <c r="AV2768" s="78"/>
      <c r="AW2768" s="78"/>
      <c r="AX2768" s="78"/>
    </row>
    <row r="2769" spans="40:50" ht="12">
      <c r="AN2769" s="78"/>
      <c r="AO2769" s="78"/>
      <c r="AP2769" s="78"/>
      <c r="AQ2769" s="78"/>
      <c r="AR2769" s="78"/>
      <c r="AS2769" s="78"/>
      <c r="AT2769" s="78"/>
      <c r="AU2769" s="78"/>
      <c r="AV2769" s="78"/>
      <c r="AW2769" s="78"/>
      <c r="AX2769" s="78"/>
    </row>
    <row r="2770" spans="40:50" ht="12">
      <c r="AN2770" s="78"/>
      <c r="AO2770" s="78"/>
      <c r="AP2770" s="78"/>
      <c r="AQ2770" s="78"/>
      <c r="AR2770" s="78"/>
      <c r="AS2770" s="78"/>
      <c r="AT2770" s="78"/>
      <c r="AU2770" s="78"/>
      <c r="AV2770" s="78"/>
      <c r="AW2770" s="78"/>
      <c r="AX2770" s="78"/>
    </row>
    <row r="2771" spans="40:50" ht="12">
      <c r="AN2771" s="78"/>
      <c r="AO2771" s="78"/>
      <c r="AP2771" s="78"/>
      <c r="AQ2771" s="78"/>
      <c r="AR2771" s="78"/>
      <c r="AS2771" s="78"/>
      <c r="AT2771" s="78"/>
      <c r="AU2771" s="78"/>
      <c r="AV2771" s="78"/>
      <c r="AW2771" s="78"/>
      <c r="AX2771" s="78"/>
    </row>
    <row r="2772" spans="40:50" ht="12">
      <c r="AN2772" s="78"/>
      <c r="AO2772" s="78"/>
      <c r="AP2772" s="78"/>
      <c r="AQ2772" s="78"/>
      <c r="AR2772" s="78"/>
      <c r="AS2772" s="78"/>
      <c r="AT2772" s="78"/>
      <c r="AU2772" s="78"/>
      <c r="AV2772" s="78"/>
      <c r="AW2772" s="78"/>
      <c r="AX2772" s="78"/>
    </row>
    <row r="2773" spans="40:50" ht="12">
      <c r="AN2773" s="78"/>
      <c r="AO2773" s="78"/>
      <c r="AP2773" s="78"/>
      <c r="AQ2773" s="78"/>
      <c r="AR2773" s="78"/>
      <c r="AS2773" s="78"/>
      <c r="AT2773" s="78"/>
      <c r="AU2773" s="78"/>
      <c r="AV2773" s="78"/>
      <c r="AW2773" s="78"/>
      <c r="AX2773" s="78"/>
    </row>
    <row r="2774" spans="40:50" ht="12">
      <c r="AN2774" s="78"/>
      <c r="AO2774" s="78"/>
      <c r="AP2774" s="78"/>
      <c r="AQ2774" s="78"/>
      <c r="AR2774" s="78"/>
      <c r="AS2774" s="78"/>
      <c r="AT2774" s="78"/>
      <c r="AU2774" s="78"/>
      <c r="AV2774" s="78"/>
      <c r="AW2774" s="78"/>
      <c r="AX2774" s="78"/>
    </row>
    <row r="2775" spans="40:50" ht="12">
      <c r="AN2775" s="78"/>
      <c r="AO2775" s="78"/>
      <c r="AP2775" s="78"/>
      <c r="AQ2775" s="78"/>
      <c r="AR2775" s="78"/>
      <c r="AS2775" s="78"/>
      <c r="AT2775" s="78"/>
      <c r="AU2775" s="78"/>
      <c r="AV2775" s="78"/>
      <c r="AW2775" s="78"/>
      <c r="AX2775" s="78"/>
    </row>
    <row r="2776" spans="40:50" ht="12">
      <c r="AN2776" s="78"/>
      <c r="AO2776" s="78"/>
      <c r="AP2776" s="78"/>
      <c r="AQ2776" s="78"/>
      <c r="AR2776" s="78"/>
      <c r="AS2776" s="78"/>
      <c r="AT2776" s="78"/>
      <c r="AU2776" s="78"/>
      <c r="AV2776" s="78"/>
      <c r="AW2776" s="78"/>
      <c r="AX2776" s="78"/>
    </row>
    <row r="2777" spans="40:50" ht="12">
      <c r="AN2777" s="78"/>
      <c r="AO2777" s="78"/>
      <c r="AP2777" s="78"/>
      <c r="AQ2777" s="78"/>
      <c r="AR2777" s="78"/>
      <c r="AS2777" s="78"/>
      <c r="AT2777" s="78"/>
      <c r="AU2777" s="78"/>
      <c r="AV2777" s="78"/>
      <c r="AW2777" s="78"/>
      <c r="AX2777" s="78"/>
    </row>
    <row r="2778" spans="40:50" ht="12">
      <c r="AN2778" s="78"/>
      <c r="AO2778" s="78"/>
      <c r="AP2778" s="78"/>
      <c r="AQ2778" s="78"/>
      <c r="AR2778" s="78"/>
      <c r="AS2778" s="78"/>
      <c r="AT2778" s="78"/>
      <c r="AU2778" s="78"/>
      <c r="AV2778" s="78"/>
      <c r="AW2778" s="78"/>
      <c r="AX2778" s="78"/>
    </row>
    <row r="2779" spans="40:50" ht="12">
      <c r="AN2779" s="78"/>
      <c r="AO2779" s="78"/>
      <c r="AP2779" s="78"/>
      <c r="AQ2779" s="78"/>
      <c r="AR2779" s="78"/>
      <c r="AS2779" s="78"/>
      <c r="AT2779" s="78"/>
      <c r="AU2779" s="78"/>
      <c r="AV2779" s="78"/>
      <c r="AW2779" s="78"/>
      <c r="AX2779" s="78"/>
    </row>
    <row r="2780" spans="40:50" ht="12">
      <c r="AN2780" s="78"/>
      <c r="AO2780" s="78"/>
      <c r="AP2780" s="78"/>
      <c r="AQ2780" s="78"/>
      <c r="AR2780" s="78"/>
      <c r="AS2780" s="78"/>
      <c r="AT2780" s="78"/>
      <c r="AU2780" s="78"/>
      <c r="AV2780" s="78"/>
      <c r="AW2780" s="78"/>
      <c r="AX2780" s="78"/>
    </row>
    <row r="2781" spans="40:50" ht="12">
      <c r="AN2781" s="78"/>
      <c r="AO2781" s="78"/>
      <c r="AP2781" s="78"/>
      <c r="AQ2781" s="78"/>
      <c r="AR2781" s="78"/>
      <c r="AS2781" s="78"/>
      <c r="AT2781" s="78"/>
      <c r="AU2781" s="78"/>
      <c r="AV2781" s="78"/>
      <c r="AW2781" s="78"/>
      <c r="AX2781" s="78"/>
    </row>
    <row r="2782" spans="40:50" ht="12">
      <c r="AN2782" s="78"/>
      <c r="AO2782" s="78"/>
      <c r="AP2782" s="78"/>
      <c r="AQ2782" s="78"/>
      <c r="AR2782" s="78"/>
      <c r="AS2782" s="78"/>
      <c r="AT2782" s="78"/>
      <c r="AU2782" s="78"/>
      <c r="AV2782" s="78"/>
      <c r="AW2782" s="78"/>
      <c r="AX2782" s="78"/>
    </row>
    <row r="2783" spans="40:50" ht="12">
      <c r="AN2783" s="78"/>
      <c r="AO2783" s="78"/>
      <c r="AP2783" s="78"/>
      <c r="AQ2783" s="78"/>
      <c r="AR2783" s="78"/>
      <c r="AS2783" s="78"/>
      <c r="AT2783" s="78"/>
      <c r="AU2783" s="78"/>
      <c r="AV2783" s="78"/>
      <c r="AW2783" s="78"/>
      <c r="AX2783" s="78"/>
    </row>
    <row r="2784" spans="40:50" ht="12">
      <c r="AN2784" s="78"/>
      <c r="AO2784" s="78"/>
      <c r="AP2784" s="78"/>
      <c r="AQ2784" s="78"/>
      <c r="AR2784" s="78"/>
      <c r="AS2784" s="78"/>
      <c r="AT2784" s="78"/>
      <c r="AU2784" s="78"/>
      <c r="AV2784" s="78"/>
      <c r="AW2784" s="78"/>
      <c r="AX2784" s="78"/>
    </row>
    <row r="2785" spans="40:50" ht="12">
      <c r="AN2785" s="78"/>
      <c r="AO2785" s="78"/>
      <c r="AP2785" s="78"/>
      <c r="AQ2785" s="78"/>
      <c r="AR2785" s="78"/>
      <c r="AS2785" s="78"/>
      <c r="AT2785" s="78"/>
      <c r="AU2785" s="78"/>
      <c r="AV2785" s="78"/>
      <c r="AW2785" s="78"/>
      <c r="AX2785" s="78"/>
    </row>
    <row r="2786" spans="40:50" ht="12">
      <c r="AN2786" s="78"/>
      <c r="AO2786" s="78"/>
      <c r="AP2786" s="78"/>
      <c r="AQ2786" s="78"/>
      <c r="AR2786" s="78"/>
      <c r="AS2786" s="78"/>
      <c r="AT2786" s="78"/>
      <c r="AU2786" s="78"/>
      <c r="AV2786" s="78"/>
      <c r="AW2786" s="78"/>
      <c r="AX2786" s="78"/>
    </row>
    <row r="2787" spans="40:50" ht="12">
      <c r="AN2787" s="78"/>
      <c r="AO2787" s="78"/>
      <c r="AP2787" s="78"/>
      <c r="AQ2787" s="78"/>
      <c r="AR2787" s="78"/>
      <c r="AS2787" s="78"/>
      <c r="AT2787" s="78"/>
      <c r="AU2787" s="78"/>
      <c r="AV2787" s="78"/>
      <c r="AW2787" s="78"/>
      <c r="AX2787" s="78"/>
    </row>
    <row r="2788" spans="40:50" ht="12">
      <c r="AN2788" s="78"/>
      <c r="AO2788" s="78"/>
      <c r="AP2788" s="78"/>
      <c r="AQ2788" s="78"/>
      <c r="AR2788" s="78"/>
      <c r="AS2788" s="78"/>
      <c r="AT2788" s="78"/>
      <c r="AU2788" s="78"/>
      <c r="AV2788" s="78"/>
      <c r="AW2788" s="78"/>
      <c r="AX2788" s="78"/>
    </row>
    <row r="2789" spans="40:50" ht="12">
      <c r="AN2789" s="78"/>
      <c r="AO2789" s="78"/>
      <c r="AP2789" s="78"/>
      <c r="AQ2789" s="78"/>
      <c r="AR2789" s="78"/>
      <c r="AS2789" s="78"/>
      <c r="AT2789" s="78"/>
      <c r="AU2789" s="78"/>
      <c r="AV2789" s="78"/>
      <c r="AW2789" s="78"/>
      <c r="AX2789" s="78"/>
    </row>
    <row r="2790" spans="40:50" ht="12">
      <c r="AN2790" s="78"/>
      <c r="AO2790" s="78"/>
      <c r="AP2790" s="78"/>
      <c r="AQ2790" s="78"/>
      <c r="AR2790" s="78"/>
      <c r="AS2790" s="78"/>
      <c r="AT2790" s="78"/>
      <c r="AU2790" s="78"/>
      <c r="AV2790" s="78"/>
      <c r="AW2790" s="78"/>
      <c r="AX2790" s="78"/>
    </row>
    <row r="2791" spans="40:50" ht="12">
      <c r="AN2791" s="78"/>
      <c r="AO2791" s="78"/>
      <c r="AP2791" s="78"/>
      <c r="AQ2791" s="78"/>
      <c r="AR2791" s="78"/>
      <c r="AS2791" s="78"/>
      <c r="AT2791" s="78"/>
      <c r="AU2791" s="78"/>
      <c r="AV2791" s="78"/>
      <c r="AW2791" s="78"/>
      <c r="AX2791" s="78"/>
    </row>
    <row r="2792" spans="40:50" ht="12">
      <c r="AN2792" s="78"/>
      <c r="AO2792" s="78"/>
      <c r="AP2792" s="78"/>
      <c r="AQ2792" s="78"/>
      <c r="AR2792" s="78"/>
      <c r="AS2792" s="78"/>
      <c r="AT2792" s="78"/>
      <c r="AU2792" s="78"/>
      <c r="AV2792" s="78"/>
      <c r="AW2792" s="78"/>
      <c r="AX2792" s="78"/>
    </row>
    <row r="2793" spans="40:50" ht="12">
      <c r="AN2793" s="78"/>
      <c r="AO2793" s="78"/>
      <c r="AP2793" s="78"/>
      <c r="AQ2793" s="78"/>
      <c r="AR2793" s="78"/>
      <c r="AS2793" s="78"/>
      <c r="AT2793" s="78"/>
      <c r="AU2793" s="78"/>
      <c r="AV2793" s="78"/>
      <c r="AW2793" s="78"/>
      <c r="AX2793" s="78"/>
    </row>
    <row r="2794" spans="40:50" ht="12">
      <c r="AN2794" s="78"/>
      <c r="AO2794" s="78"/>
      <c r="AP2794" s="78"/>
      <c r="AQ2794" s="78"/>
      <c r="AR2794" s="78"/>
      <c r="AS2794" s="78"/>
      <c r="AT2794" s="78"/>
      <c r="AU2794" s="78"/>
      <c r="AV2794" s="78"/>
      <c r="AW2794" s="78"/>
      <c r="AX2794" s="78"/>
    </row>
    <row r="2795" spans="40:50" ht="12">
      <c r="AN2795" s="78"/>
      <c r="AO2795" s="78"/>
      <c r="AP2795" s="78"/>
      <c r="AQ2795" s="78"/>
      <c r="AR2795" s="78"/>
      <c r="AS2795" s="78"/>
      <c r="AT2795" s="78"/>
      <c r="AU2795" s="78"/>
      <c r="AV2795" s="78"/>
      <c r="AW2795" s="78"/>
      <c r="AX2795" s="78"/>
    </row>
    <row r="2796" spans="40:50" ht="12">
      <c r="AN2796" s="78"/>
      <c r="AO2796" s="78"/>
      <c r="AP2796" s="78"/>
      <c r="AQ2796" s="78"/>
      <c r="AR2796" s="78"/>
      <c r="AS2796" s="78"/>
      <c r="AT2796" s="78"/>
      <c r="AU2796" s="78"/>
      <c r="AV2796" s="78"/>
      <c r="AW2796" s="78"/>
      <c r="AX2796" s="78"/>
    </row>
    <row r="2797" spans="40:50" ht="12">
      <c r="AN2797" s="78"/>
      <c r="AO2797" s="78"/>
      <c r="AP2797" s="78"/>
      <c r="AQ2797" s="78"/>
      <c r="AR2797" s="78"/>
      <c r="AS2797" s="78"/>
      <c r="AT2797" s="78"/>
      <c r="AU2797" s="78"/>
      <c r="AV2797" s="78"/>
      <c r="AW2797" s="78"/>
      <c r="AX2797" s="78"/>
    </row>
    <row r="2798" spans="40:50" ht="12">
      <c r="AN2798" s="78"/>
      <c r="AO2798" s="78"/>
      <c r="AP2798" s="78"/>
      <c r="AQ2798" s="78"/>
      <c r="AR2798" s="78"/>
      <c r="AS2798" s="78"/>
      <c r="AT2798" s="78"/>
      <c r="AU2798" s="78"/>
      <c r="AV2798" s="78"/>
      <c r="AW2798" s="78"/>
      <c r="AX2798" s="78"/>
    </row>
    <row r="2799" spans="40:50" ht="12">
      <c r="AN2799" s="78"/>
      <c r="AO2799" s="78"/>
      <c r="AP2799" s="78"/>
      <c r="AQ2799" s="78"/>
      <c r="AR2799" s="78"/>
      <c r="AS2799" s="78"/>
      <c r="AT2799" s="78"/>
      <c r="AU2799" s="78"/>
      <c r="AV2799" s="78"/>
      <c r="AW2799" s="78"/>
      <c r="AX2799" s="78"/>
    </row>
    <row r="2800" spans="40:50" ht="12">
      <c r="AN2800" s="78"/>
      <c r="AO2800" s="78"/>
      <c r="AP2800" s="78"/>
      <c r="AQ2800" s="78"/>
      <c r="AR2800" s="78"/>
      <c r="AS2800" s="78"/>
      <c r="AT2800" s="78"/>
      <c r="AU2800" s="78"/>
      <c r="AV2800" s="78"/>
      <c r="AW2800" s="78"/>
      <c r="AX2800" s="78"/>
    </row>
    <row r="2801" spans="40:50" ht="12">
      <c r="AN2801" s="78"/>
      <c r="AO2801" s="78"/>
      <c r="AP2801" s="78"/>
      <c r="AQ2801" s="78"/>
      <c r="AR2801" s="78"/>
      <c r="AS2801" s="78"/>
      <c r="AT2801" s="78"/>
      <c r="AU2801" s="78"/>
      <c r="AV2801" s="78"/>
      <c r="AW2801" s="78"/>
      <c r="AX2801" s="78"/>
    </row>
    <row r="2802" spans="40:50" ht="12">
      <c r="AN2802" s="78"/>
      <c r="AO2802" s="78"/>
      <c r="AP2802" s="78"/>
      <c r="AQ2802" s="78"/>
      <c r="AR2802" s="78"/>
      <c r="AS2802" s="78"/>
      <c r="AT2802" s="78"/>
      <c r="AU2802" s="78"/>
      <c r="AV2802" s="78"/>
      <c r="AW2802" s="78"/>
      <c r="AX2802" s="78"/>
    </row>
    <row r="2803" spans="40:50" ht="12">
      <c r="AN2803" s="78"/>
      <c r="AO2803" s="78"/>
      <c r="AP2803" s="78"/>
      <c r="AQ2803" s="78"/>
      <c r="AR2803" s="78"/>
      <c r="AS2803" s="78"/>
      <c r="AT2803" s="78"/>
      <c r="AU2803" s="78"/>
      <c r="AV2803" s="78"/>
      <c r="AW2803" s="78"/>
      <c r="AX2803" s="78"/>
    </row>
    <row r="2804" spans="40:50" ht="12">
      <c r="AN2804" s="78"/>
      <c r="AO2804" s="78"/>
      <c r="AP2804" s="78"/>
      <c r="AQ2804" s="78"/>
      <c r="AR2804" s="78"/>
      <c r="AS2804" s="78"/>
      <c r="AT2804" s="78"/>
      <c r="AU2804" s="78"/>
      <c r="AV2804" s="78"/>
      <c r="AW2804" s="78"/>
      <c r="AX2804" s="78"/>
    </row>
    <row r="2805" spans="40:50" ht="12">
      <c r="AN2805" s="78"/>
      <c r="AO2805" s="78"/>
      <c r="AP2805" s="78"/>
      <c r="AQ2805" s="78"/>
      <c r="AR2805" s="78"/>
      <c r="AS2805" s="78"/>
      <c r="AT2805" s="78"/>
      <c r="AU2805" s="78"/>
      <c r="AV2805" s="78"/>
      <c r="AW2805" s="78"/>
      <c r="AX2805" s="78"/>
    </row>
    <row r="2806" spans="40:50" ht="12">
      <c r="AN2806" s="78"/>
      <c r="AO2806" s="78"/>
      <c r="AP2806" s="78"/>
      <c r="AQ2806" s="78"/>
      <c r="AR2806" s="78"/>
      <c r="AS2806" s="78"/>
      <c r="AT2806" s="78"/>
      <c r="AU2806" s="78"/>
      <c r="AV2806" s="78"/>
      <c r="AW2806" s="78"/>
      <c r="AX2806" s="78"/>
    </row>
    <row r="2807" spans="40:50" ht="12">
      <c r="AN2807" s="78"/>
      <c r="AO2807" s="78"/>
      <c r="AP2807" s="78"/>
      <c r="AQ2807" s="78"/>
      <c r="AR2807" s="78"/>
      <c r="AS2807" s="78"/>
      <c r="AT2807" s="78"/>
      <c r="AU2807" s="78"/>
      <c r="AV2807" s="78"/>
      <c r="AW2807" s="78"/>
      <c r="AX2807" s="78"/>
    </row>
    <row r="2808" spans="40:50" ht="12">
      <c r="AN2808" s="78"/>
      <c r="AO2808" s="78"/>
      <c r="AP2808" s="78"/>
      <c r="AQ2808" s="78"/>
      <c r="AR2808" s="78"/>
      <c r="AS2808" s="78"/>
      <c r="AT2808" s="78"/>
      <c r="AU2808" s="78"/>
      <c r="AV2808" s="78"/>
      <c r="AW2808" s="78"/>
      <c r="AX2808" s="78"/>
    </row>
    <row r="2809" spans="40:50" ht="12">
      <c r="AN2809" s="78"/>
      <c r="AO2809" s="78"/>
      <c r="AP2809" s="78"/>
      <c r="AQ2809" s="78"/>
      <c r="AR2809" s="78"/>
      <c r="AS2809" s="78"/>
      <c r="AT2809" s="78"/>
      <c r="AU2809" s="78"/>
      <c r="AV2809" s="78"/>
      <c r="AW2809" s="78"/>
      <c r="AX2809" s="78"/>
    </row>
    <row r="2810" spans="40:50" ht="12">
      <c r="AN2810" s="78"/>
      <c r="AO2810" s="78"/>
      <c r="AP2810" s="78"/>
      <c r="AQ2810" s="78"/>
      <c r="AR2810" s="78"/>
      <c r="AS2810" s="78"/>
      <c r="AT2810" s="78"/>
      <c r="AU2810" s="78"/>
      <c r="AV2810" s="78"/>
      <c r="AW2810" s="78"/>
      <c r="AX2810" s="78"/>
    </row>
    <row r="2811" spans="40:50" ht="12">
      <c r="AN2811" s="78"/>
      <c r="AO2811" s="78"/>
      <c r="AP2811" s="78"/>
      <c r="AQ2811" s="78"/>
      <c r="AR2811" s="78"/>
      <c r="AS2811" s="78"/>
      <c r="AT2811" s="78"/>
      <c r="AU2811" s="78"/>
      <c r="AV2811" s="78"/>
      <c r="AW2811" s="78"/>
      <c r="AX2811" s="78"/>
    </row>
    <row r="2812" spans="40:50" ht="12">
      <c r="AN2812" s="78"/>
      <c r="AO2812" s="78"/>
      <c r="AP2812" s="78"/>
      <c r="AQ2812" s="78"/>
      <c r="AR2812" s="78"/>
      <c r="AS2812" s="78"/>
      <c r="AT2812" s="78"/>
      <c r="AU2812" s="78"/>
      <c r="AV2812" s="78"/>
      <c r="AW2812" s="78"/>
      <c r="AX2812" s="78"/>
    </row>
    <row r="2813" spans="40:50" ht="12">
      <c r="AN2813" s="78"/>
      <c r="AO2813" s="78"/>
      <c r="AP2813" s="78"/>
      <c r="AQ2813" s="78"/>
      <c r="AR2813" s="78"/>
      <c r="AS2813" s="78"/>
      <c r="AT2813" s="78"/>
      <c r="AU2813" s="78"/>
      <c r="AV2813" s="78"/>
      <c r="AW2813" s="78"/>
      <c r="AX2813" s="78"/>
    </row>
    <row r="2814" spans="40:50" ht="12">
      <c r="AN2814" s="78"/>
      <c r="AO2814" s="78"/>
      <c r="AP2814" s="78"/>
      <c r="AQ2814" s="78"/>
      <c r="AR2814" s="78"/>
      <c r="AS2814" s="78"/>
      <c r="AT2814" s="78"/>
      <c r="AU2814" s="78"/>
      <c r="AV2814" s="78"/>
      <c r="AW2814" s="78"/>
      <c r="AX2814" s="78"/>
    </row>
    <row r="2815" spans="40:50" ht="12">
      <c r="AN2815" s="78"/>
      <c r="AO2815" s="78"/>
      <c r="AP2815" s="78"/>
      <c r="AQ2815" s="78"/>
      <c r="AR2815" s="78"/>
      <c r="AS2815" s="78"/>
      <c r="AT2815" s="78"/>
      <c r="AU2815" s="78"/>
      <c r="AV2815" s="78"/>
      <c r="AW2815" s="78"/>
      <c r="AX2815" s="78"/>
    </row>
    <row r="2816" spans="40:50" ht="12">
      <c r="AN2816" s="78"/>
      <c r="AO2816" s="78"/>
      <c r="AP2816" s="78"/>
      <c r="AQ2816" s="78"/>
      <c r="AR2816" s="78"/>
      <c r="AS2816" s="78"/>
      <c r="AT2816" s="78"/>
      <c r="AU2816" s="78"/>
      <c r="AV2816" s="78"/>
      <c r="AW2816" s="78"/>
      <c r="AX2816" s="78"/>
    </row>
    <row r="2817" spans="40:50" ht="12">
      <c r="AN2817" s="78"/>
      <c r="AO2817" s="78"/>
      <c r="AP2817" s="78"/>
      <c r="AQ2817" s="78"/>
      <c r="AR2817" s="78"/>
      <c r="AS2817" s="78"/>
      <c r="AT2817" s="78"/>
      <c r="AU2817" s="78"/>
      <c r="AV2817" s="78"/>
      <c r="AW2817" s="78"/>
      <c r="AX2817" s="78"/>
    </row>
    <row r="2818" spans="40:50" ht="12">
      <c r="AN2818" s="78"/>
      <c r="AO2818" s="78"/>
      <c r="AP2818" s="78"/>
      <c r="AQ2818" s="78"/>
      <c r="AR2818" s="78"/>
      <c r="AS2818" s="78"/>
      <c r="AT2818" s="78"/>
      <c r="AU2818" s="78"/>
      <c r="AV2818" s="78"/>
      <c r="AW2818" s="78"/>
      <c r="AX2818" s="78"/>
    </row>
    <row r="2819" spans="40:50" ht="12">
      <c r="AN2819" s="78"/>
      <c r="AO2819" s="78"/>
      <c r="AP2819" s="78"/>
      <c r="AQ2819" s="78"/>
      <c r="AR2819" s="78"/>
      <c r="AS2819" s="78"/>
      <c r="AT2819" s="78"/>
      <c r="AU2819" s="78"/>
      <c r="AV2819" s="78"/>
      <c r="AW2819" s="78"/>
      <c r="AX2819" s="78"/>
    </row>
    <row r="2820" spans="40:50" ht="12">
      <c r="AN2820" s="78"/>
      <c r="AO2820" s="78"/>
      <c r="AP2820" s="78"/>
      <c r="AQ2820" s="78"/>
      <c r="AR2820" s="78"/>
      <c r="AS2820" s="78"/>
      <c r="AT2820" s="78"/>
      <c r="AU2820" s="78"/>
      <c r="AV2820" s="78"/>
      <c r="AW2820" s="78"/>
      <c r="AX2820" s="78"/>
    </row>
    <row r="2821" spans="40:50" ht="12">
      <c r="AN2821" s="78"/>
      <c r="AO2821" s="78"/>
      <c r="AP2821" s="78"/>
      <c r="AQ2821" s="78"/>
      <c r="AR2821" s="78"/>
      <c r="AS2821" s="78"/>
      <c r="AT2821" s="78"/>
      <c r="AU2821" s="78"/>
      <c r="AV2821" s="78"/>
      <c r="AW2821" s="78"/>
      <c r="AX2821" s="78"/>
    </row>
    <row r="2822" spans="40:50" ht="12">
      <c r="AN2822" s="78"/>
      <c r="AO2822" s="78"/>
      <c r="AP2822" s="78"/>
      <c r="AQ2822" s="78"/>
      <c r="AR2822" s="78"/>
      <c r="AS2822" s="78"/>
      <c r="AT2822" s="78"/>
      <c r="AU2822" s="78"/>
      <c r="AV2822" s="78"/>
      <c r="AW2822" s="78"/>
      <c r="AX2822" s="78"/>
    </row>
    <row r="2823" spans="40:50" ht="12">
      <c r="AN2823" s="78"/>
      <c r="AO2823" s="78"/>
      <c r="AP2823" s="78"/>
      <c r="AQ2823" s="78"/>
      <c r="AR2823" s="78"/>
      <c r="AS2823" s="78"/>
      <c r="AT2823" s="78"/>
      <c r="AU2823" s="78"/>
      <c r="AV2823" s="78"/>
      <c r="AW2823" s="78"/>
      <c r="AX2823" s="78"/>
    </row>
    <row r="2824" spans="40:50" ht="12">
      <c r="AN2824" s="78"/>
      <c r="AO2824" s="78"/>
      <c r="AP2824" s="78"/>
      <c r="AQ2824" s="78"/>
      <c r="AR2824" s="78"/>
      <c r="AS2824" s="78"/>
      <c r="AT2824" s="78"/>
      <c r="AU2824" s="78"/>
      <c r="AV2824" s="78"/>
      <c r="AW2824" s="78"/>
      <c r="AX2824" s="78"/>
    </row>
    <row r="2825" spans="40:50" ht="12">
      <c r="AN2825" s="78"/>
      <c r="AO2825" s="78"/>
      <c r="AP2825" s="78"/>
      <c r="AQ2825" s="78"/>
      <c r="AR2825" s="78"/>
      <c r="AS2825" s="78"/>
      <c r="AT2825" s="78"/>
      <c r="AU2825" s="78"/>
      <c r="AV2825" s="78"/>
      <c r="AW2825" s="78"/>
      <c r="AX2825" s="78"/>
    </row>
    <row r="2826" spans="40:50" ht="12">
      <c r="AN2826" s="78"/>
      <c r="AO2826" s="78"/>
      <c r="AP2826" s="78"/>
      <c r="AQ2826" s="78"/>
      <c r="AR2826" s="78"/>
      <c r="AS2826" s="78"/>
      <c r="AT2826" s="78"/>
      <c r="AU2826" s="78"/>
      <c r="AV2826" s="78"/>
      <c r="AW2826" s="78"/>
      <c r="AX2826" s="78"/>
    </row>
    <row r="2827" spans="40:50" ht="12">
      <c r="AN2827" s="78"/>
      <c r="AO2827" s="78"/>
      <c r="AP2827" s="78"/>
      <c r="AQ2827" s="78"/>
      <c r="AR2827" s="78"/>
      <c r="AS2827" s="78"/>
      <c r="AT2827" s="78"/>
      <c r="AU2827" s="78"/>
      <c r="AV2827" s="78"/>
      <c r="AW2827" s="78"/>
      <c r="AX2827" s="78"/>
    </row>
    <row r="2828" spans="40:50" ht="12">
      <c r="AN2828" s="78"/>
      <c r="AO2828" s="78"/>
      <c r="AP2828" s="78"/>
      <c r="AQ2828" s="78"/>
      <c r="AR2828" s="78"/>
      <c r="AS2828" s="78"/>
      <c r="AT2828" s="78"/>
      <c r="AU2828" s="78"/>
      <c r="AV2828" s="78"/>
      <c r="AW2828" s="78"/>
      <c r="AX2828" s="78"/>
    </row>
    <row r="2829" spans="40:50" ht="12">
      <c r="AN2829" s="78"/>
      <c r="AO2829" s="78"/>
      <c r="AP2829" s="78"/>
      <c r="AQ2829" s="78"/>
      <c r="AR2829" s="78"/>
      <c r="AS2829" s="78"/>
      <c r="AT2829" s="78"/>
      <c r="AU2829" s="78"/>
      <c r="AV2829" s="78"/>
      <c r="AW2829" s="78"/>
      <c r="AX2829" s="78"/>
    </row>
    <row r="2830" spans="40:50" ht="12">
      <c r="AN2830" s="78"/>
      <c r="AO2830" s="78"/>
      <c r="AP2830" s="78"/>
      <c r="AQ2830" s="78"/>
      <c r="AR2830" s="78"/>
      <c r="AS2830" s="78"/>
      <c r="AT2830" s="78"/>
      <c r="AU2830" s="78"/>
      <c r="AV2830" s="78"/>
      <c r="AW2830" s="78"/>
      <c r="AX2830" s="78"/>
    </row>
    <row r="2831" spans="40:50" ht="12">
      <c r="AN2831" s="78"/>
      <c r="AO2831" s="78"/>
      <c r="AP2831" s="78"/>
      <c r="AQ2831" s="78"/>
      <c r="AR2831" s="78"/>
      <c r="AS2831" s="78"/>
      <c r="AT2831" s="78"/>
      <c r="AU2831" s="78"/>
      <c r="AV2831" s="78"/>
      <c r="AW2831" s="78"/>
      <c r="AX2831" s="78"/>
    </row>
    <row r="2832" spans="40:50" ht="12">
      <c r="AN2832" s="78"/>
      <c r="AO2832" s="78"/>
      <c r="AP2832" s="78"/>
      <c r="AQ2832" s="78"/>
      <c r="AR2832" s="78"/>
      <c r="AS2832" s="78"/>
      <c r="AT2832" s="78"/>
      <c r="AU2832" s="78"/>
      <c r="AV2832" s="78"/>
      <c r="AW2832" s="78"/>
      <c r="AX2832" s="78"/>
    </row>
    <row r="2833" spans="40:50" ht="12">
      <c r="AN2833" s="78"/>
      <c r="AO2833" s="78"/>
      <c r="AP2833" s="78"/>
      <c r="AQ2833" s="78"/>
      <c r="AR2833" s="78"/>
      <c r="AS2833" s="78"/>
      <c r="AT2833" s="78"/>
      <c r="AU2833" s="78"/>
      <c r="AV2833" s="78"/>
      <c r="AW2833" s="78"/>
      <c r="AX2833" s="78"/>
    </row>
    <row r="2834" spans="40:50" ht="12">
      <c r="AN2834" s="78"/>
      <c r="AO2834" s="78"/>
      <c r="AP2834" s="78"/>
      <c r="AQ2834" s="78"/>
      <c r="AR2834" s="78"/>
      <c r="AS2834" s="78"/>
      <c r="AT2834" s="78"/>
      <c r="AU2834" s="78"/>
      <c r="AV2834" s="78"/>
      <c r="AW2834" s="78"/>
      <c r="AX2834" s="78"/>
    </row>
    <row r="2835" spans="40:50" ht="12">
      <c r="AN2835" s="78"/>
      <c r="AO2835" s="78"/>
      <c r="AP2835" s="78"/>
      <c r="AQ2835" s="78"/>
      <c r="AR2835" s="78"/>
      <c r="AS2835" s="78"/>
      <c r="AT2835" s="78"/>
      <c r="AU2835" s="78"/>
      <c r="AV2835" s="78"/>
      <c r="AW2835" s="78"/>
      <c r="AX2835" s="78"/>
    </row>
    <row r="2836" spans="40:50" ht="12">
      <c r="AN2836" s="78"/>
      <c r="AO2836" s="78"/>
      <c r="AP2836" s="78"/>
      <c r="AQ2836" s="78"/>
      <c r="AR2836" s="78"/>
      <c r="AS2836" s="78"/>
      <c r="AT2836" s="78"/>
      <c r="AU2836" s="78"/>
      <c r="AV2836" s="78"/>
      <c r="AW2836" s="78"/>
      <c r="AX2836" s="78"/>
    </row>
    <row r="2837" spans="40:50" ht="12">
      <c r="AN2837" s="78"/>
      <c r="AO2837" s="78"/>
      <c r="AP2837" s="78"/>
      <c r="AQ2837" s="78"/>
      <c r="AR2837" s="78"/>
      <c r="AS2837" s="78"/>
      <c r="AT2837" s="78"/>
      <c r="AU2837" s="78"/>
      <c r="AV2837" s="78"/>
      <c r="AW2837" s="78"/>
      <c r="AX2837" s="78"/>
    </row>
    <row r="2838" spans="40:50" ht="12">
      <c r="AN2838" s="78"/>
      <c r="AO2838" s="78"/>
      <c r="AP2838" s="78"/>
      <c r="AQ2838" s="78"/>
      <c r="AR2838" s="78"/>
      <c r="AS2838" s="78"/>
      <c r="AT2838" s="78"/>
      <c r="AU2838" s="78"/>
      <c r="AV2838" s="78"/>
      <c r="AW2838" s="78"/>
      <c r="AX2838" s="78"/>
    </row>
    <row r="2839" spans="40:50" ht="12">
      <c r="AN2839" s="78"/>
      <c r="AO2839" s="78"/>
      <c r="AP2839" s="78"/>
      <c r="AQ2839" s="78"/>
      <c r="AR2839" s="78"/>
      <c r="AS2839" s="78"/>
      <c r="AT2839" s="78"/>
      <c r="AU2839" s="78"/>
      <c r="AV2839" s="78"/>
      <c r="AW2839" s="78"/>
      <c r="AX2839" s="78"/>
    </row>
    <row r="2840" spans="40:50" ht="12">
      <c r="AN2840" s="78"/>
      <c r="AO2840" s="78"/>
      <c r="AP2840" s="78"/>
      <c r="AQ2840" s="78"/>
      <c r="AR2840" s="78"/>
      <c r="AS2840" s="78"/>
      <c r="AT2840" s="78"/>
      <c r="AU2840" s="78"/>
      <c r="AV2840" s="78"/>
      <c r="AW2840" s="78"/>
      <c r="AX2840" s="78"/>
    </row>
    <row r="2841" spans="40:50" ht="12">
      <c r="AN2841" s="78"/>
      <c r="AO2841" s="78"/>
      <c r="AP2841" s="78"/>
      <c r="AQ2841" s="78"/>
      <c r="AR2841" s="78"/>
      <c r="AS2841" s="78"/>
      <c r="AT2841" s="78"/>
      <c r="AU2841" s="78"/>
      <c r="AV2841" s="78"/>
      <c r="AW2841" s="78"/>
      <c r="AX2841" s="78"/>
    </row>
    <row r="2842" spans="40:50" ht="12">
      <c r="AN2842" s="78"/>
      <c r="AO2842" s="78"/>
      <c r="AP2842" s="78"/>
      <c r="AQ2842" s="78"/>
      <c r="AR2842" s="78"/>
      <c r="AS2842" s="78"/>
      <c r="AT2842" s="78"/>
      <c r="AU2842" s="78"/>
      <c r="AV2842" s="78"/>
      <c r="AW2842" s="78"/>
      <c r="AX2842" s="78"/>
    </row>
    <row r="2843" spans="40:50" ht="12">
      <c r="AN2843" s="78"/>
      <c r="AO2843" s="78"/>
      <c r="AP2843" s="78"/>
      <c r="AQ2843" s="78"/>
      <c r="AR2843" s="78"/>
      <c r="AS2843" s="78"/>
      <c r="AT2843" s="78"/>
      <c r="AU2843" s="78"/>
      <c r="AV2843" s="78"/>
      <c r="AW2843" s="78"/>
      <c r="AX2843" s="78"/>
    </row>
    <row r="2844" spans="40:50" ht="12">
      <c r="AN2844" s="78"/>
      <c r="AO2844" s="78"/>
      <c r="AP2844" s="78"/>
      <c r="AQ2844" s="78"/>
      <c r="AR2844" s="78"/>
      <c r="AS2844" s="78"/>
      <c r="AT2844" s="78"/>
      <c r="AU2844" s="78"/>
      <c r="AV2844" s="78"/>
      <c r="AW2844" s="78"/>
      <c r="AX2844" s="78"/>
    </row>
    <row r="2845" spans="40:50" ht="12">
      <c r="AN2845" s="78"/>
      <c r="AO2845" s="78"/>
      <c r="AP2845" s="78"/>
      <c r="AQ2845" s="78"/>
      <c r="AR2845" s="78"/>
      <c r="AS2845" s="78"/>
      <c r="AT2845" s="78"/>
      <c r="AU2845" s="78"/>
      <c r="AV2845" s="78"/>
      <c r="AW2845" s="78"/>
      <c r="AX2845" s="78"/>
    </row>
    <row r="2846" spans="40:50" ht="12">
      <c r="AN2846" s="78"/>
      <c r="AO2846" s="78"/>
      <c r="AP2846" s="78"/>
      <c r="AQ2846" s="78"/>
      <c r="AR2846" s="78"/>
      <c r="AS2846" s="78"/>
      <c r="AT2846" s="78"/>
      <c r="AU2846" s="78"/>
      <c r="AV2846" s="78"/>
      <c r="AW2846" s="78"/>
      <c r="AX2846" s="78"/>
    </row>
    <row r="2847" spans="40:50" ht="12">
      <c r="AN2847" s="78"/>
      <c r="AO2847" s="78"/>
      <c r="AP2847" s="78"/>
      <c r="AQ2847" s="78"/>
      <c r="AR2847" s="78"/>
      <c r="AS2847" s="78"/>
      <c r="AT2847" s="78"/>
      <c r="AU2847" s="78"/>
      <c r="AV2847" s="78"/>
      <c r="AW2847" s="78"/>
      <c r="AX2847" s="78"/>
    </row>
    <row r="2848" spans="40:50" ht="12">
      <c r="AN2848" s="78"/>
      <c r="AO2848" s="78"/>
      <c r="AP2848" s="78"/>
      <c r="AQ2848" s="78"/>
      <c r="AR2848" s="78"/>
      <c r="AS2848" s="78"/>
      <c r="AT2848" s="78"/>
      <c r="AU2848" s="78"/>
      <c r="AV2848" s="78"/>
      <c r="AW2848" s="78"/>
      <c r="AX2848" s="78"/>
    </row>
    <row r="2849" spans="40:50" ht="12">
      <c r="AN2849" s="78"/>
      <c r="AO2849" s="78"/>
      <c r="AP2849" s="78"/>
      <c r="AQ2849" s="78"/>
      <c r="AR2849" s="78"/>
      <c r="AS2849" s="78"/>
      <c r="AT2849" s="78"/>
      <c r="AU2849" s="78"/>
      <c r="AV2849" s="78"/>
      <c r="AW2849" s="78"/>
      <c r="AX2849" s="78"/>
    </row>
    <row r="2850" spans="40:50" ht="12">
      <c r="AN2850" s="78"/>
      <c r="AO2850" s="78"/>
      <c r="AP2850" s="78"/>
      <c r="AQ2850" s="78"/>
      <c r="AR2850" s="78"/>
      <c r="AS2850" s="78"/>
      <c r="AT2850" s="78"/>
      <c r="AU2850" s="78"/>
      <c r="AV2850" s="78"/>
      <c r="AW2850" s="78"/>
      <c r="AX2850" s="78"/>
    </row>
    <row r="2851" spans="40:50" ht="12">
      <c r="AN2851" s="78"/>
      <c r="AO2851" s="78"/>
      <c r="AP2851" s="78"/>
      <c r="AQ2851" s="78"/>
      <c r="AR2851" s="78"/>
      <c r="AS2851" s="78"/>
      <c r="AT2851" s="78"/>
      <c r="AU2851" s="78"/>
      <c r="AV2851" s="78"/>
      <c r="AW2851" s="78"/>
      <c r="AX2851" s="78"/>
    </row>
    <row r="2852" spans="40:50" ht="12">
      <c r="AN2852" s="78"/>
      <c r="AO2852" s="78"/>
      <c r="AP2852" s="78"/>
      <c r="AQ2852" s="78"/>
      <c r="AR2852" s="78"/>
      <c r="AS2852" s="78"/>
      <c r="AT2852" s="78"/>
      <c r="AU2852" s="78"/>
      <c r="AV2852" s="78"/>
      <c r="AW2852" s="78"/>
      <c r="AX2852" s="78"/>
    </row>
    <row r="2853" spans="40:50" ht="12">
      <c r="AN2853" s="78"/>
      <c r="AO2853" s="78"/>
      <c r="AP2853" s="78"/>
      <c r="AQ2853" s="78"/>
      <c r="AR2853" s="78"/>
      <c r="AS2853" s="78"/>
      <c r="AT2853" s="78"/>
      <c r="AU2853" s="78"/>
      <c r="AV2853" s="78"/>
      <c r="AW2853" s="78"/>
      <c r="AX2853" s="78"/>
    </row>
    <row r="2854" spans="40:50" ht="12">
      <c r="AN2854" s="78"/>
      <c r="AO2854" s="78"/>
      <c r="AP2854" s="78"/>
      <c r="AQ2854" s="78"/>
      <c r="AR2854" s="78"/>
      <c r="AS2854" s="78"/>
      <c r="AT2854" s="78"/>
      <c r="AU2854" s="78"/>
      <c r="AV2854" s="78"/>
      <c r="AW2854" s="78"/>
      <c r="AX2854" s="78"/>
    </row>
    <row r="2855" spans="40:50" ht="12">
      <c r="AN2855" s="78"/>
      <c r="AO2855" s="78"/>
      <c r="AP2855" s="78"/>
      <c r="AQ2855" s="78"/>
      <c r="AR2855" s="78"/>
      <c r="AS2855" s="78"/>
      <c r="AT2855" s="78"/>
      <c r="AU2855" s="78"/>
      <c r="AV2855" s="78"/>
      <c r="AW2855" s="78"/>
      <c r="AX2855" s="78"/>
    </row>
    <row r="2856" spans="40:50" ht="12">
      <c r="AN2856" s="78"/>
      <c r="AO2856" s="78"/>
      <c r="AP2856" s="78"/>
      <c r="AQ2856" s="78"/>
      <c r="AR2856" s="78"/>
      <c r="AS2856" s="78"/>
      <c r="AT2856" s="78"/>
      <c r="AU2856" s="78"/>
      <c r="AV2856" s="78"/>
      <c r="AW2856" s="78"/>
      <c r="AX2856" s="78"/>
    </row>
    <row r="2857" spans="40:50" ht="12">
      <c r="AN2857" s="78"/>
      <c r="AO2857" s="78"/>
      <c r="AP2857" s="78"/>
      <c r="AQ2857" s="78"/>
      <c r="AR2857" s="78"/>
      <c r="AS2857" s="78"/>
      <c r="AT2857" s="78"/>
      <c r="AU2857" s="78"/>
      <c r="AV2857" s="78"/>
      <c r="AW2857" s="78"/>
      <c r="AX2857" s="78"/>
    </row>
    <row r="2858" spans="40:50" ht="12">
      <c r="AN2858" s="78"/>
      <c r="AO2858" s="78"/>
      <c r="AP2858" s="78"/>
      <c r="AQ2858" s="78"/>
      <c r="AR2858" s="78"/>
      <c r="AS2858" s="78"/>
      <c r="AT2858" s="78"/>
      <c r="AU2858" s="78"/>
      <c r="AV2858" s="78"/>
      <c r="AW2858" s="78"/>
      <c r="AX2858" s="78"/>
    </row>
    <row r="2859" spans="40:50" ht="12">
      <c r="AN2859" s="78"/>
      <c r="AO2859" s="78"/>
      <c r="AP2859" s="78"/>
      <c r="AQ2859" s="78"/>
      <c r="AR2859" s="78"/>
      <c r="AS2859" s="78"/>
      <c r="AT2859" s="78"/>
      <c r="AU2859" s="78"/>
      <c r="AV2859" s="78"/>
      <c r="AW2859" s="78"/>
      <c r="AX2859" s="78"/>
    </row>
    <row r="2860" spans="40:50" ht="12">
      <c r="AN2860" s="78"/>
      <c r="AO2860" s="78"/>
      <c r="AP2860" s="78"/>
      <c r="AQ2860" s="78"/>
      <c r="AR2860" s="78"/>
      <c r="AS2860" s="78"/>
      <c r="AT2860" s="78"/>
      <c r="AU2860" s="78"/>
      <c r="AV2860" s="78"/>
      <c r="AW2860" s="78"/>
      <c r="AX2860" s="78"/>
    </row>
    <row r="2861" spans="40:50" ht="12">
      <c r="AN2861" s="78"/>
      <c r="AO2861" s="78"/>
      <c r="AP2861" s="78"/>
      <c r="AQ2861" s="78"/>
      <c r="AR2861" s="78"/>
      <c r="AS2861" s="78"/>
      <c r="AT2861" s="78"/>
      <c r="AU2861" s="78"/>
      <c r="AV2861" s="78"/>
      <c r="AW2861" s="78"/>
      <c r="AX2861" s="78"/>
    </row>
    <row r="2862" spans="40:50" ht="12">
      <c r="AN2862" s="78"/>
      <c r="AO2862" s="78"/>
      <c r="AP2862" s="78"/>
      <c r="AQ2862" s="78"/>
      <c r="AR2862" s="78"/>
      <c r="AS2862" s="78"/>
      <c r="AT2862" s="78"/>
      <c r="AU2862" s="78"/>
      <c r="AV2862" s="78"/>
      <c r="AW2862" s="78"/>
      <c r="AX2862" s="78"/>
    </row>
    <row r="2863" spans="40:50" ht="12">
      <c r="AN2863" s="78"/>
      <c r="AO2863" s="78"/>
      <c r="AP2863" s="78"/>
      <c r="AQ2863" s="78"/>
      <c r="AR2863" s="78"/>
      <c r="AS2863" s="78"/>
      <c r="AT2863" s="78"/>
      <c r="AU2863" s="78"/>
      <c r="AV2863" s="78"/>
      <c r="AW2863" s="78"/>
      <c r="AX2863" s="78"/>
    </row>
    <row r="2864" spans="40:50" ht="12">
      <c r="AN2864" s="78"/>
      <c r="AO2864" s="78"/>
      <c r="AP2864" s="78"/>
      <c r="AQ2864" s="78"/>
      <c r="AR2864" s="78"/>
      <c r="AS2864" s="78"/>
      <c r="AT2864" s="78"/>
      <c r="AU2864" s="78"/>
      <c r="AV2864" s="78"/>
      <c r="AW2864" s="78"/>
      <c r="AX2864" s="78"/>
    </row>
    <row r="2865" spans="40:50" ht="12">
      <c r="AN2865" s="78"/>
      <c r="AO2865" s="78"/>
      <c r="AP2865" s="78"/>
      <c r="AQ2865" s="78"/>
      <c r="AR2865" s="78"/>
      <c r="AS2865" s="78"/>
      <c r="AT2865" s="78"/>
      <c r="AU2865" s="78"/>
      <c r="AV2865" s="78"/>
      <c r="AW2865" s="78"/>
      <c r="AX2865" s="78"/>
    </row>
    <row r="2866" spans="40:50" ht="12">
      <c r="AN2866" s="78"/>
      <c r="AO2866" s="78"/>
      <c r="AP2866" s="78"/>
      <c r="AQ2866" s="78"/>
      <c r="AR2866" s="78"/>
      <c r="AS2866" s="78"/>
      <c r="AT2866" s="78"/>
      <c r="AU2866" s="78"/>
      <c r="AV2866" s="78"/>
      <c r="AW2866" s="78"/>
      <c r="AX2866" s="78"/>
    </row>
    <row r="2867" spans="40:50" ht="12">
      <c r="AN2867" s="78"/>
      <c r="AO2867" s="78"/>
      <c r="AP2867" s="78"/>
      <c r="AQ2867" s="78"/>
      <c r="AR2867" s="78"/>
      <c r="AS2867" s="78"/>
      <c r="AT2867" s="78"/>
      <c r="AU2867" s="78"/>
      <c r="AV2867" s="78"/>
      <c r="AW2867" s="78"/>
      <c r="AX2867" s="78"/>
    </row>
    <row r="2868" spans="40:50" ht="12">
      <c r="AN2868" s="78"/>
      <c r="AO2868" s="78"/>
      <c r="AP2868" s="78"/>
      <c r="AQ2868" s="78"/>
      <c r="AR2868" s="78"/>
      <c r="AS2868" s="78"/>
      <c r="AT2868" s="78"/>
      <c r="AU2868" s="78"/>
      <c r="AV2868" s="78"/>
      <c r="AW2868" s="78"/>
      <c r="AX2868" s="78"/>
    </row>
    <row r="2869" spans="40:50" ht="12">
      <c r="AN2869" s="78"/>
      <c r="AO2869" s="78"/>
      <c r="AP2869" s="78"/>
      <c r="AQ2869" s="78"/>
      <c r="AR2869" s="78"/>
      <c r="AS2869" s="78"/>
      <c r="AT2869" s="78"/>
      <c r="AU2869" s="78"/>
      <c r="AV2869" s="78"/>
      <c r="AW2869" s="78"/>
      <c r="AX2869" s="78"/>
    </row>
    <row r="2870" spans="40:50" ht="12">
      <c r="AN2870" s="78"/>
      <c r="AO2870" s="78"/>
      <c r="AP2870" s="78"/>
      <c r="AQ2870" s="78"/>
      <c r="AR2870" s="78"/>
      <c r="AS2870" s="78"/>
      <c r="AT2870" s="78"/>
      <c r="AU2870" s="78"/>
      <c r="AV2870" s="78"/>
      <c r="AW2870" s="78"/>
      <c r="AX2870" s="78"/>
    </row>
    <row r="2871" spans="40:50" ht="12">
      <c r="AN2871" s="78"/>
      <c r="AO2871" s="78"/>
      <c r="AP2871" s="78"/>
      <c r="AQ2871" s="78"/>
      <c r="AR2871" s="78"/>
      <c r="AS2871" s="78"/>
      <c r="AT2871" s="78"/>
      <c r="AU2871" s="78"/>
      <c r="AV2871" s="78"/>
      <c r="AW2871" s="78"/>
      <c r="AX2871" s="78"/>
    </row>
    <row r="2872" spans="40:50" ht="12">
      <c r="AN2872" s="78"/>
      <c r="AO2872" s="78"/>
      <c r="AP2872" s="78"/>
      <c r="AQ2872" s="78"/>
      <c r="AR2872" s="78"/>
      <c r="AS2872" s="78"/>
      <c r="AT2872" s="78"/>
      <c r="AU2872" s="78"/>
      <c r="AV2872" s="78"/>
      <c r="AW2872" s="78"/>
      <c r="AX2872" s="78"/>
    </row>
    <row r="2873" spans="40:50" ht="12">
      <c r="AN2873" s="78"/>
      <c r="AO2873" s="78"/>
      <c r="AP2873" s="78"/>
      <c r="AQ2873" s="78"/>
      <c r="AR2873" s="78"/>
      <c r="AS2873" s="78"/>
      <c r="AT2873" s="78"/>
      <c r="AU2873" s="78"/>
      <c r="AV2873" s="78"/>
      <c r="AW2873" s="78"/>
      <c r="AX2873" s="78"/>
    </row>
    <row r="2874" spans="40:50" ht="12">
      <c r="AN2874" s="78"/>
      <c r="AO2874" s="78"/>
      <c r="AP2874" s="78"/>
      <c r="AQ2874" s="78"/>
      <c r="AR2874" s="78"/>
      <c r="AS2874" s="78"/>
      <c r="AT2874" s="78"/>
      <c r="AU2874" s="78"/>
      <c r="AV2874" s="78"/>
      <c r="AW2874" s="78"/>
      <c r="AX2874" s="78"/>
    </row>
    <row r="2875" spans="40:50" ht="12">
      <c r="AN2875" s="78"/>
      <c r="AO2875" s="78"/>
      <c r="AP2875" s="78"/>
      <c r="AQ2875" s="78"/>
      <c r="AR2875" s="78"/>
      <c r="AS2875" s="78"/>
      <c r="AT2875" s="78"/>
      <c r="AU2875" s="78"/>
      <c r="AV2875" s="78"/>
      <c r="AW2875" s="78"/>
      <c r="AX2875" s="78"/>
    </row>
    <row r="2876" spans="40:50" ht="12">
      <c r="AN2876" s="78"/>
      <c r="AO2876" s="78"/>
      <c r="AP2876" s="78"/>
      <c r="AQ2876" s="78"/>
      <c r="AR2876" s="78"/>
      <c r="AS2876" s="78"/>
      <c r="AT2876" s="78"/>
      <c r="AU2876" s="78"/>
      <c r="AV2876" s="78"/>
      <c r="AW2876" s="78"/>
      <c r="AX2876" s="78"/>
    </row>
    <row r="2877" spans="40:50" ht="12">
      <c r="AN2877" s="78"/>
      <c r="AO2877" s="78"/>
      <c r="AP2877" s="78"/>
      <c r="AQ2877" s="78"/>
      <c r="AR2877" s="78"/>
      <c r="AS2877" s="78"/>
      <c r="AT2877" s="78"/>
      <c r="AU2877" s="78"/>
      <c r="AV2877" s="78"/>
      <c r="AW2877" s="78"/>
      <c r="AX2877" s="78"/>
    </row>
    <row r="2878" spans="40:50" ht="12">
      <c r="AN2878" s="78"/>
      <c r="AO2878" s="78"/>
      <c r="AP2878" s="78"/>
      <c r="AQ2878" s="78"/>
      <c r="AR2878" s="78"/>
      <c r="AS2878" s="78"/>
      <c r="AT2878" s="78"/>
      <c r="AU2878" s="78"/>
      <c r="AV2878" s="78"/>
      <c r="AW2878" s="78"/>
      <c r="AX2878" s="78"/>
    </row>
    <row r="2879" spans="40:50" ht="12">
      <c r="AN2879" s="78"/>
      <c r="AO2879" s="78"/>
      <c r="AP2879" s="78"/>
      <c r="AQ2879" s="78"/>
      <c r="AR2879" s="78"/>
      <c r="AS2879" s="78"/>
      <c r="AT2879" s="78"/>
      <c r="AU2879" s="78"/>
      <c r="AV2879" s="78"/>
      <c r="AW2879" s="78"/>
      <c r="AX2879" s="78"/>
    </row>
    <row r="2880" spans="40:50" ht="12">
      <c r="AN2880" s="78"/>
      <c r="AO2880" s="78"/>
      <c r="AP2880" s="78"/>
      <c r="AQ2880" s="78"/>
      <c r="AR2880" s="78"/>
      <c r="AS2880" s="78"/>
      <c r="AT2880" s="78"/>
      <c r="AU2880" s="78"/>
      <c r="AV2880" s="78"/>
      <c r="AW2880" s="78"/>
      <c r="AX2880" s="78"/>
    </row>
    <row r="2881" spans="40:50" ht="12">
      <c r="AN2881" s="78"/>
      <c r="AO2881" s="78"/>
      <c r="AP2881" s="78"/>
      <c r="AQ2881" s="78"/>
      <c r="AR2881" s="78"/>
      <c r="AS2881" s="78"/>
      <c r="AT2881" s="78"/>
      <c r="AU2881" s="78"/>
      <c r="AV2881" s="78"/>
      <c r="AW2881" s="78"/>
      <c r="AX2881" s="78"/>
    </row>
    <row r="2882" spans="40:50" ht="12">
      <c r="AN2882" s="78"/>
      <c r="AO2882" s="78"/>
      <c r="AP2882" s="78"/>
      <c r="AQ2882" s="78"/>
      <c r="AR2882" s="78"/>
      <c r="AS2882" s="78"/>
      <c r="AT2882" s="78"/>
      <c r="AU2882" s="78"/>
      <c r="AV2882" s="78"/>
      <c r="AW2882" s="78"/>
      <c r="AX2882" s="78"/>
    </row>
    <row r="2883" spans="40:50" ht="12">
      <c r="AN2883" s="78"/>
      <c r="AO2883" s="78"/>
      <c r="AP2883" s="78"/>
      <c r="AQ2883" s="78"/>
      <c r="AR2883" s="78"/>
      <c r="AS2883" s="78"/>
      <c r="AT2883" s="78"/>
      <c r="AU2883" s="78"/>
      <c r="AV2883" s="78"/>
      <c r="AW2883" s="78"/>
      <c r="AX2883" s="78"/>
    </row>
    <row r="2884" spans="40:50" ht="12">
      <c r="AN2884" s="78"/>
      <c r="AO2884" s="78"/>
      <c r="AP2884" s="78"/>
      <c r="AQ2884" s="78"/>
      <c r="AR2884" s="78"/>
      <c r="AS2884" s="78"/>
      <c r="AT2884" s="78"/>
      <c r="AU2884" s="78"/>
      <c r="AV2884" s="78"/>
      <c r="AW2884" s="78"/>
      <c r="AX2884" s="78"/>
    </row>
    <row r="2885" spans="40:50" ht="12">
      <c r="AN2885" s="78"/>
      <c r="AO2885" s="78"/>
      <c r="AP2885" s="78"/>
      <c r="AQ2885" s="78"/>
      <c r="AR2885" s="78"/>
      <c r="AS2885" s="78"/>
      <c r="AT2885" s="78"/>
      <c r="AU2885" s="78"/>
      <c r="AV2885" s="78"/>
      <c r="AW2885" s="78"/>
      <c r="AX2885" s="78"/>
    </row>
    <row r="2886" spans="40:50" ht="12">
      <c r="AN2886" s="78"/>
      <c r="AO2886" s="78"/>
      <c r="AP2886" s="78"/>
      <c r="AQ2886" s="78"/>
      <c r="AR2886" s="78"/>
      <c r="AS2886" s="78"/>
      <c r="AT2886" s="78"/>
      <c r="AU2886" s="78"/>
      <c r="AV2886" s="78"/>
      <c r="AW2886" s="78"/>
      <c r="AX2886" s="78"/>
    </row>
    <row r="2887" spans="40:50" ht="12">
      <c r="AN2887" s="78"/>
      <c r="AO2887" s="78"/>
      <c r="AP2887" s="78"/>
      <c r="AQ2887" s="78"/>
      <c r="AR2887" s="78"/>
      <c r="AS2887" s="78"/>
      <c r="AT2887" s="78"/>
      <c r="AU2887" s="78"/>
      <c r="AV2887" s="78"/>
      <c r="AW2887" s="78"/>
      <c r="AX2887" s="78"/>
    </row>
    <row r="2888" spans="40:50" ht="12">
      <c r="AN2888" s="78"/>
      <c r="AO2888" s="78"/>
      <c r="AP2888" s="78"/>
      <c r="AQ2888" s="78"/>
      <c r="AR2888" s="78"/>
      <c r="AS2888" s="78"/>
      <c r="AT2888" s="78"/>
      <c r="AU2888" s="78"/>
      <c r="AV2888" s="78"/>
      <c r="AW2888" s="78"/>
      <c r="AX2888" s="78"/>
    </row>
    <row r="2889" spans="40:50" ht="12">
      <c r="AN2889" s="78"/>
      <c r="AO2889" s="78"/>
      <c r="AP2889" s="78"/>
      <c r="AQ2889" s="78"/>
      <c r="AR2889" s="78"/>
      <c r="AS2889" s="78"/>
      <c r="AT2889" s="78"/>
      <c r="AU2889" s="78"/>
      <c r="AV2889" s="78"/>
      <c r="AW2889" s="78"/>
      <c r="AX2889" s="78"/>
    </row>
    <row r="2890" spans="40:50" ht="12">
      <c r="AN2890" s="78"/>
      <c r="AO2890" s="78"/>
      <c r="AP2890" s="78"/>
      <c r="AQ2890" s="78"/>
      <c r="AR2890" s="78"/>
      <c r="AS2890" s="78"/>
      <c r="AT2890" s="78"/>
      <c r="AU2890" s="78"/>
      <c r="AV2890" s="78"/>
      <c r="AW2890" s="78"/>
      <c r="AX2890" s="78"/>
    </row>
    <row r="2891" spans="40:50" ht="12">
      <c r="AN2891" s="78"/>
      <c r="AO2891" s="78"/>
      <c r="AP2891" s="78"/>
      <c r="AQ2891" s="78"/>
      <c r="AR2891" s="78"/>
      <c r="AS2891" s="78"/>
      <c r="AT2891" s="78"/>
      <c r="AU2891" s="78"/>
      <c r="AV2891" s="78"/>
      <c r="AW2891" s="78"/>
      <c r="AX2891" s="78"/>
    </row>
    <row r="2892" spans="40:50" ht="12">
      <c r="AN2892" s="78"/>
      <c r="AO2892" s="78"/>
      <c r="AP2892" s="78"/>
      <c r="AQ2892" s="78"/>
      <c r="AR2892" s="78"/>
      <c r="AS2892" s="78"/>
      <c r="AT2892" s="78"/>
      <c r="AU2892" s="78"/>
      <c r="AV2892" s="78"/>
      <c r="AW2892" s="78"/>
      <c r="AX2892" s="78"/>
    </row>
    <row r="2893" spans="40:50" ht="12">
      <c r="AN2893" s="78"/>
      <c r="AO2893" s="78"/>
      <c r="AP2893" s="78"/>
      <c r="AQ2893" s="78"/>
      <c r="AR2893" s="78"/>
      <c r="AS2893" s="78"/>
      <c r="AT2893" s="78"/>
      <c r="AU2893" s="78"/>
      <c r="AV2893" s="78"/>
      <c r="AW2893" s="78"/>
      <c r="AX2893" s="78"/>
    </row>
    <row r="2894" spans="40:50" ht="12">
      <c r="AN2894" s="78"/>
      <c r="AO2894" s="78"/>
      <c r="AP2894" s="78"/>
      <c r="AQ2894" s="78"/>
      <c r="AR2894" s="78"/>
      <c r="AS2894" s="78"/>
      <c r="AT2894" s="78"/>
      <c r="AU2894" s="78"/>
      <c r="AV2894" s="78"/>
      <c r="AW2894" s="78"/>
      <c r="AX2894" s="78"/>
    </row>
    <row r="2895" spans="40:50" ht="12">
      <c r="AN2895" s="78"/>
      <c r="AO2895" s="78"/>
      <c r="AP2895" s="78"/>
      <c r="AQ2895" s="78"/>
      <c r="AR2895" s="78"/>
      <c r="AS2895" s="78"/>
      <c r="AT2895" s="78"/>
      <c r="AU2895" s="78"/>
      <c r="AV2895" s="78"/>
      <c r="AW2895" s="78"/>
      <c r="AX2895" s="78"/>
    </row>
    <row r="2896" spans="40:50" ht="12">
      <c r="AN2896" s="78"/>
      <c r="AO2896" s="78"/>
      <c r="AP2896" s="78"/>
      <c r="AQ2896" s="78"/>
      <c r="AR2896" s="78"/>
      <c r="AS2896" s="78"/>
      <c r="AT2896" s="78"/>
      <c r="AU2896" s="78"/>
      <c r="AV2896" s="78"/>
      <c r="AW2896" s="78"/>
      <c r="AX2896" s="78"/>
    </row>
    <row r="2897" spans="40:50" ht="12">
      <c r="AN2897" s="78"/>
      <c r="AO2897" s="78"/>
      <c r="AP2897" s="78"/>
      <c r="AQ2897" s="78"/>
      <c r="AR2897" s="78"/>
      <c r="AS2897" s="78"/>
      <c r="AT2897" s="78"/>
      <c r="AU2897" s="78"/>
      <c r="AV2897" s="78"/>
      <c r="AW2897" s="78"/>
      <c r="AX2897" s="78"/>
    </row>
    <row r="2898" spans="40:50" ht="12">
      <c r="AN2898" s="78"/>
      <c r="AO2898" s="78"/>
      <c r="AP2898" s="78"/>
      <c r="AQ2898" s="78"/>
      <c r="AR2898" s="78"/>
      <c r="AS2898" s="78"/>
      <c r="AT2898" s="78"/>
      <c r="AU2898" s="78"/>
      <c r="AV2898" s="78"/>
      <c r="AW2898" s="78"/>
      <c r="AX2898" s="78"/>
    </row>
    <row r="2899" spans="40:50" ht="12">
      <c r="AN2899" s="78"/>
      <c r="AO2899" s="78"/>
      <c r="AP2899" s="78"/>
      <c r="AQ2899" s="78"/>
      <c r="AR2899" s="78"/>
      <c r="AS2899" s="78"/>
      <c r="AT2899" s="78"/>
      <c r="AU2899" s="78"/>
      <c r="AV2899" s="78"/>
      <c r="AW2899" s="78"/>
      <c r="AX2899" s="78"/>
    </row>
    <row r="2900" spans="40:50" ht="12">
      <c r="AN2900" s="78"/>
      <c r="AO2900" s="78"/>
      <c r="AP2900" s="78"/>
      <c r="AQ2900" s="78"/>
      <c r="AR2900" s="78"/>
      <c r="AS2900" s="78"/>
      <c r="AT2900" s="78"/>
      <c r="AU2900" s="78"/>
      <c r="AV2900" s="78"/>
      <c r="AW2900" s="78"/>
      <c r="AX2900" s="78"/>
    </row>
    <row r="2901" spans="40:50" ht="12">
      <c r="AN2901" s="78"/>
      <c r="AO2901" s="78"/>
      <c r="AP2901" s="78"/>
      <c r="AQ2901" s="78"/>
      <c r="AR2901" s="78"/>
      <c r="AS2901" s="78"/>
      <c r="AT2901" s="78"/>
      <c r="AU2901" s="78"/>
      <c r="AV2901" s="78"/>
      <c r="AW2901" s="78"/>
      <c r="AX2901" s="78"/>
    </row>
    <row r="2902" spans="40:50" ht="12">
      <c r="AN2902" s="78"/>
      <c r="AO2902" s="78"/>
      <c r="AP2902" s="78"/>
      <c r="AQ2902" s="78"/>
      <c r="AR2902" s="78"/>
      <c r="AS2902" s="78"/>
      <c r="AT2902" s="78"/>
      <c r="AU2902" s="78"/>
      <c r="AV2902" s="78"/>
      <c r="AW2902" s="78"/>
      <c r="AX2902" s="78"/>
    </row>
    <row r="2903" spans="40:50" ht="12">
      <c r="AN2903" s="78"/>
      <c r="AO2903" s="78"/>
      <c r="AP2903" s="78"/>
      <c r="AQ2903" s="78"/>
      <c r="AR2903" s="78"/>
      <c r="AS2903" s="78"/>
      <c r="AT2903" s="78"/>
      <c r="AU2903" s="78"/>
      <c r="AV2903" s="78"/>
      <c r="AW2903" s="78"/>
      <c r="AX2903" s="78"/>
    </row>
    <row r="2904" spans="40:50" ht="12">
      <c r="AN2904" s="78"/>
      <c r="AO2904" s="78"/>
      <c r="AP2904" s="78"/>
      <c r="AQ2904" s="78"/>
      <c r="AR2904" s="78"/>
      <c r="AS2904" s="78"/>
      <c r="AT2904" s="78"/>
      <c r="AU2904" s="78"/>
      <c r="AV2904" s="78"/>
      <c r="AW2904" s="78"/>
      <c r="AX2904" s="78"/>
    </row>
    <row r="2905" spans="40:50" ht="12">
      <c r="AN2905" s="78"/>
      <c r="AO2905" s="78"/>
      <c r="AP2905" s="78"/>
      <c r="AQ2905" s="78"/>
      <c r="AR2905" s="78"/>
      <c r="AS2905" s="78"/>
      <c r="AT2905" s="78"/>
      <c r="AU2905" s="78"/>
      <c r="AV2905" s="78"/>
      <c r="AW2905" s="78"/>
      <c r="AX2905" s="78"/>
    </row>
    <row r="2906" spans="40:50" ht="12">
      <c r="AN2906" s="78"/>
      <c r="AO2906" s="78"/>
      <c r="AP2906" s="78"/>
      <c r="AQ2906" s="78"/>
      <c r="AR2906" s="78"/>
      <c r="AS2906" s="78"/>
      <c r="AT2906" s="78"/>
      <c r="AU2906" s="78"/>
      <c r="AV2906" s="78"/>
      <c r="AW2906" s="78"/>
      <c r="AX2906" s="78"/>
    </row>
    <row r="2907" spans="40:50" ht="12">
      <c r="AN2907" s="78"/>
      <c r="AO2907" s="78"/>
      <c r="AP2907" s="78"/>
      <c r="AQ2907" s="78"/>
      <c r="AR2907" s="78"/>
      <c r="AS2907" s="78"/>
      <c r="AT2907" s="78"/>
      <c r="AU2907" s="78"/>
      <c r="AV2907" s="78"/>
      <c r="AW2907" s="78"/>
      <c r="AX2907" s="78"/>
    </row>
    <row r="2908" spans="40:50" ht="12">
      <c r="AN2908" s="78"/>
      <c r="AO2908" s="78"/>
      <c r="AP2908" s="78"/>
      <c r="AQ2908" s="78"/>
      <c r="AR2908" s="78"/>
      <c r="AS2908" s="78"/>
      <c r="AT2908" s="78"/>
      <c r="AU2908" s="78"/>
      <c r="AV2908" s="78"/>
      <c r="AW2908" s="78"/>
      <c r="AX2908" s="78"/>
    </row>
    <row r="2909" spans="40:50" ht="12">
      <c r="AN2909" s="78"/>
      <c r="AO2909" s="78"/>
      <c r="AP2909" s="78"/>
      <c r="AQ2909" s="78"/>
      <c r="AR2909" s="78"/>
      <c r="AS2909" s="78"/>
      <c r="AT2909" s="78"/>
      <c r="AU2909" s="78"/>
      <c r="AV2909" s="78"/>
      <c r="AW2909" s="78"/>
      <c r="AX2909" s="78"/>
    </row>
    <row r="2910" spans="40:50" ht="12">
      <c r="AN2910" s="78"/>
      <c r="AO2910" s="78"/>
      <c r="AP2910" s="78"/>
      <c r="AQ2910" s="78"/>
      <c r="AR2910" s="78"/>
      <c r="AS2910" s="78"/>
      <c r="AT2910" s="78"/>
      <c r="AU2910" s="78"/>
      <c r="AV2910" s="78"/>
      <c r="AW2910" s="78"/>
      <c r="AX2910" s="78"/>
    </row>
    <row r="2911" spans="40:50" ht="12">
      <c r="AN2911" s="78"/>
      <c r="AO2911" s="78"/>
      <c r="AP2911" s="78"/>
      <c r="AQ2911" s="78"/>
      <c r="AR2911" s="78"/>
      <c r="AS2911" s="78"/>
      <c r="AT2911" s="78"/>
      <c r="AU2911" s="78"/>
      <c r="AV2911" s="78"/>
      <c r="AW2911" s="78"/>
      <c r="AX2911" s="78"/>
    </row>
    <row r="2912" spans="40:50" ht="12">
      <c r="AN2912" s="78"/>
      <c r="AO2912" s="78"/>
      <c r="AP2912" s="78"/>
      <c r="AQ2912" s="78"/>
      <c r="AR2912" s="78"/>
      <c r="AS2912" s="78"/>
      <c r="AT2912" s="78"/>
      <c r="AU2912" s="78"/>
      <c r="AV2912" s="78"/>
      <c r="AW2912" s="78"/>
      <c r="AX2912" s="78"/>
    </row>
    <row r="2913" spans="40:50" ht="12">
      <c r="AN2913" s="78"/>
      <c r="AO2913" s="78"/>
      <c r="AP2913" s="78"/>
      <c r="AQ2913" s="78"/>
      <c r="AR2913" s="78"/>
      <c r="AS2913" s="78"/>
      <c r="AT2913" s="78"/>
      <c r="AU2913" s="78"/>
      <c r="AV2913" s="78"/>
      <c r="AW2913" s="78"/>
      <c r="AX2913" s="78"/>
    </row>
    <row r="2914" spans="40:50" ht="12">
      <c r="AN2914" s="78"/>
      <c r="AO2914" s="78"/>
      <c r="AP2914" s="78"/>
      <c r="AQ2914" s="78"/>
      <c r="AR2914" s="78"/>
      <c r="AS2914" s="78"/>
      <c r="AT2914" s="78"/>
      <c r="AU2914" s="78"/>
      <c r="AV2914" s="78"/>
      <c r="AW2914" s="78"/>
      <c r="AX2914" s="78"/>
    </row>
    <row r="2915" spans="40:50" ht="12">
      <c r="AN2915" s="78"/>
      <c r="AO2915" s="78"/>
      <c r="AP2915" s="78"/>
      <c r="AQ2915" s="78"/>
      <c r="AR2915" s="78"/>
      <c r="AS2915" s="78"/>
      <c r="AT2915" s="78"/>
      <c r="AU2915" s="78"/>
      <c r="AV2915" s="78"/>
      <c r="AW2915" s="78"/>
      <c r="AX2915" s="78"/>
    </row>
    <row r="2916" spans="40:50" ht="12">
      <c r="AN2916" s="78"/>
      <c r="AO2916" s="78"/>
      <c r="AP2916" s="78"/>
      <c r="AQ2916" s="78"/>
      <c r="AR2916" s="78"/>
      <c r="AS2916" s="78"/>
      <c r="AT2916" s="78"/>
      <c r="AU2916" s="78"/>
      <c r="AV2916" s="78"/>
      <c r="AW2916" s="78"/>
      <c r="AX2916" s="78"/>
    </row>
    <row r="2917" spans="40:50" ht="12">
      <c r="AN2917" s="78"/>
      <c r="AO2917" s="78"/>
      <c r="AP2917" s="78"/>
      <c r="AQ2917" s="78"/>
      <c r="AR2917" s="78"/>
      <c r="AS2917" s="78"/>
      <c r="AT2917" s="78"/>
      <c r="AU2917" s="78"/>
      <c r="AV2917" s="78"/>
      <c r="AW2917" s="78"/>
      <c r="AX2917" s="78"/>
    </row>
    <row r="2918" spans="40:50" ht="12">
      <c r="AN2918" s="78"/>
      <c r="AO2918" s="78"/>
      <c r="AP2918" s="78"/>
      <c r="AQ2918" s="78"/>
      <c r="AR2918" s="78"/>
      <c r="AS2918" s="78"/>
      <c r="AT2918" s="78"/>
      <c r="AU2918" s="78"/>
      <c r="AV2918" s="78"/>
      <c r="AW2918" s="78"/>
      <c r="AX2918" s="78"/>
    </row>
    <row r="2919" spans="40:50" ht="12">
      <c r="AN2919" s="78"/>
      <c r="AO2919" s="78"/>
      <c r="AP2919" s="78"/>
      <c r="AQ2919" s="78"/>
      <c r="AR2919" s="78"/>
      <c r="AS2919" s="78"/>
      <c r="AT2919" s="78"/>
      <c r="AU2919" s="78"/>
      <c r="AV2919" s="78"/>
      <c r="AW2919" s="78"/>
      <c r="AX2919" s="78"/>
    </row>
    <row r="2920" spans="40:50" ht="12">
      <c r="AN2920" s="78"/>
      <c r="AO2920" s="78"/>
      <c r="AP2920" s="78"/>
      <c r="AQ2920" s="78"/>
      <c r="AR2920" s="78"/>
      <c r="AS2920" s="78"/>
      <c r="AT2920" s="78"/>
      <c r="AU2920" s="78"/>
      <c r="AV2920" s="78"/>
      <c r="AW2920" s="78"/>
      <c r="AX2920" s="78"/>
    </row>
    <row r="2921" spans="40:50" ht="12">
      <c r="AN2921" s="78"/>
      <c r="AO2921" s="78"/>
      <c r="AP2921" s="78"/>
      <c r="AQ2921" s="78"/>
      <c r="AR2921" s="78"/>
      <c r="AS2921" s="78"/>
      <c r="AT2921" s="78"/>
      <c r="AU2921" s="78"/>
      <c r="AV2921" s="78"/>
      <c r="AW2921" s="78"/>
      <c r="AX2921" s="78"/>
    </row>
    <row r="2922" spans="40:50" ht="12">
      <c r="AN2922" s="78"/>
      <c r="AO2922" s="78"/>
      <c r="AP2922" s="78"/>
      <c r="AQ2922" s="78"/>
      <c r="AR2922" s="78"/>
      <c r="AS2922" s="78"/>
      <c r="AT2922" s="78"/>
      <c r="AU2922" s="78"/>
      <c r="AV2922" s="78"/>
      <c r="AW2922" s="78"/>
      <c r="AX2922" s="78"/>
    </row>
    <row r="2923" spans="40:50" ht="12">
      <c r="AN2923" s="78"/>
      <c r="AO2923" s="78"/>
      <c r="AP2923" s="78"/>
      <c r="AQ2923" s="78"/>
      <c r="AR2923" s="78"/>
      <c r="AS2923" s="78"/>
      <c r="AT2923" s="78"/>
      <c r="AU2923" s="78"/>
      <c r="AV2923" s="78"/>
      <c r="AW2923" s="78"/>
      <c r="AX2923" s="78"/>
    </row>
    <row r="2924" spans="40:50" ht="12">
      <c r="AN2924" s="78"/>
      <c r="AO2924" s="78"/>
      <c r="AP2924" s="78"/>
      <c r="AQ2924" s="78"/>
      <c r="AR2924" s="78"/>
      <c r="AS2924" s="78"/>
      <c r="AT2924" s="78"/>
      <c r="AU2924" s="78"/>
      <c r="AV2924" s="78"/>
      <c r="AW2924" s="78"/>
      <c r="AX2924" s="78"/>
    </row>
    <row r="2925" spans="40:50" ht="12">
      <c r="AN2925" s="78"/>
      <c r="AO2925" s="78"/>
      <c r="AP2925" s="78"/>
      <c r="AQ2925" s="78"/>
      <c r="AR2925" s="78"/>
      <c r="AS2925" s="78"/>
      <c r="AT2925" s="78"/>
      <c r="AU2925" s="78"/>
      <c r="AV2925" s="78"/>
      <c r="AW2925" s="78"/>
      <c r="AX2925" s="78"/>
    </row>
    <row r="2926" spans="40:50" ht="12">
      <c r="AN2926" s="78"/>
      <c r="AO2926" s="78"/>
      <c r="AP2926" s="78"/>
      <c r="AQ2926" s="78"/>
      <c r="AR2926" s="78"/>
      <c r="AS2926" s="78"/>
      <c r="AT2926" s="78"/>
      <c r="AU2926" s="78"/>
      <c r="AV2926" s="78"/>
      <c r="AW2926" s="78"/>
      <c r="AX2926" s="78"/>
    </row>
    <row r="2927" spans="40:50" ht="12">
      <c r="AN2927" s="78"/>
      <c r="AO2927" s="78"/>
      <c r="AP2927" s="78"/>
      <c r="AQ2927" s="78"/>
      <c r="AR2927" s="78"/>
      <c r="AS2927" s="78"/>
      <c r="AT2927" s="78"/>
      <c r="AU2927" s="78"/>
      <c r="AV2927" s="78"/>
      <c r="AW2927" s="78"/>
      <c r="AX2927" s="78"/>
    </row>
    <row r="2928" spans="40:50" ht="12">
      <c r="AN2928" s="78"/>
      <c r="AO2928" s="78"/>
      <c r="AP2928" s="78"/>
      <c r="AQ2928" s="78"/>
      <c r="AR2928" s="78"/>
      <c r="AS2928" s="78"/>
      <c r="AT2928" s="78"/>
      <c r="AU2928" s="78"/>
      <c r="AV2928" s="78"/>
      <c r="AW2928" s="78"/>
      <c r="AX2928" s="78"/>
    </row>
    <row r="2929" spans="40:50" ht="12">
      <c r="AN2929" s="78"/>
      <c r="AO2929" s="78"/>
      <c r="AP2929" s="78"/>
      <c r="AQ2929" s="78"/>
      <c r="AR2929" s="78"/>
      <c r="AS2929" s="78"/>
      <c r="AT2929" s="78"/>
      <c r="AU2929" s="78"/>
      <c r="AV2929" s="78"/>
      <c r="AW2929" s="78"/>
      <c r="AX2929" s="78"/>
    </row>
    <row r="2930" spans="40:50" ht="12">
      <c r="AN2930" s="78"/>
      <c r="AO2930" s="78"/>
      <c r="AP2930" s="78"/>
      <c r="AQ2930" s="78"/>
      <c r="AR2930" s="78"/>
      <c r="AS2930" s="78"/>
      <c r="AT2930" s="78"/>
      <c r="AU2930" s="78"/>
      <c r="AV2930" s="78"/>
      <c r="AW2930" s="78"/>
      <c r="AX2930" s="78"/>
    </row>
    <row r="2931" spans="40:50" ht="12">
      <c r="AN2931" s="78"/>
      <c r="AO2931" s="78"/>
      <c r="AP2931" s="78"/>
      <c r="AQ2931" s="78"/>
      <c r="AR2931" s="78"/>
      <c r="AS2931" s="78"/>
      <c r="AT2931" s="78"/>
      <c r="AU2931" s="78"/>
      <c r="AV2931" s="78"/>
      <c r="AW2931" s="78"/>
      <c r="AX2931" s="78"/>
    </row>
    <row r="2932" spans="40:50" ht="12">
      <c r="AN2932" s="78"/>
      <c r="AO2932" s="78"/>
      <c r="AP2932" s="78"/>
      <c r="AQ2932" s="78"/>
      <c r="AR2932" s="78"/>
      <c r="AS2932" s="78"/>
      <c r="AT2932" s="78"/>
      <c r="AU2932" s="78"/>
      <c r="AV2932" s="78"/>
      <c r="AW2932" s="78"/>
      <c r="AX2932" s="78"/>
    </row>
    <row r="2933" spans="40:50" ht="12">
      <c r="AN2933" s="78"/>
      <c r="AO2933" s="78"/>
      <c r="AP2933" s="78"/>
      <c r="AQ2933" s="78"/>
      <c r="AR2933" s="78"/>
      <c r="AS2933" s="78"/>
      <c r="AT2933" s="78"/>
      <c r="AU2933" s="78"/>
      <c r="AV2933" s="78"/>
      <c r="AW2933" s="78"/>
      <c r="AX2933" s="78"/>
    </row>
    <row r="2934" spans="40:50" ht="12">
      <c r="AN2934" s="78"/>
      <c r="AO2934" s="78"/>
      <c r="AP2934" s="78"/>
      <c r="AQ2934" s="78"/>
      <c r="AR2934" s="78"/>
      <c r="AS2934" s="78"/>
      <c r="AT2934" s="78"/>
      <c r="AU2934" s="78"/>
      <c r="AV2934" s="78"/>
      <c r="AW2934" s="78"/>
      <c r="AX2934" s="78"/>
    </row>
    <row r="2935" spans="40:50" ht="12">
      <c r="AN2935" s="78"/>
      <c r="AO2935" s="78"/>
      <c r="AP2935" s="78"/>
      <c r="AQ2935" s="78"/>
      <c r="AR2935" s="78"/>
      <c r="AS2935" s="78"/>
      <c r="AT2935" s="78"/>
      <c r="AU2935" s="78"/>
      <c r="AV2935" s="78"/>
      <c r="AW2935" s="78"/>
      <c r="AX2935" s="78"/>
    </row>
    <row r="2936" spans="40:50" ht="12">
      <c r="AN2936" s="78"/>
      <c r="AO2936" s="78"/>
      <c r="AP2936" s="78"/>
      <c r="AQ2936" s="78"/>
      <c r="AR2936" s="78"/>
      <c r="AS2936" s="78"/>
      <c r="AT2936" s="78"/>
      <c r="AU2936" s="78"/>
      <c r="AV2936" s="78"/>
      <c r="AW2936" s="78"/>
      <c r="AX2936" s="78"/>
    </row>
    <row r="2937" spans="40:50" ht="12">
      <c r="AN2937" s="78"/>
      <c r="AO2937" s="78"/>
      <c r="AP2937" s="78"/>
      <c r="AQ2937" s="78"/>
      <c r="AR2937" s="78"/>
      <c r="AS2937" s="78"/>
      <c r="AT2937" s="78"/>
      <c r="AU2937" s="78"/>
      <c r="AV2937" s="78"/>
      <c r="AW2937" s="78"/>
      <c r="AX2937" s="78"/>
    </row>
    <row r="2938" spans="40:50" ht="12">
      <c r="AN2938" s="78"/>
      <c r="AO2938" s="78"/>
      <c r="AP2938" s="78"/>
      <c r="AQ2938" s="78"/>
      <c r="AR2938" s="78"/>
      <c r="AS2938" s="78"/>
      <c r="AT2938" s="78"/>
      <c r="AU2938" s="78"/>
      <c r="AV2938" s="78"/>
      <c r="AW2938" s="78"/>
      <c r="AX2938" s="78"/>
    </row>
    <row r="2939" spans="40:50" ht="12">
      <c r="AN2939" s="78"/>
      <c r="AO2939" s="78"/>
      <c r="AP2939" s="78"/>
      <c r="AQ2939" s="78"/>
      <c r="AR2939" s="78"/>
      <c r="AS2939" s="78"/>
      <c r="AT2939" s="78"/>
      <c r="AU2939" s="78"/>
      <c r="AV2939" s="78"/>
      <c r="AW2939" s="78"/>
      <c r="AX2939" s="78"/>
    </row>
    <row r="2940" spans="40:50" ht="12">
      <c r="AN2940" s="78"/>
      <c r="AO2940" s="78"/>
      <c r="AP2940" s="78"/>
      <c r="AQ2940" s="78"/>
      <c r="AR2940" s="78"/>
      <c r="AS2940" s="78"/>
      <c r="AT2940" s="78"/>
      <c r="AU2940" s="78"/>
      <c r="AV2940" s="78"/>
      <c r="AW2940" s="78"/>
      <c r="AX2940" s="78"/>
    </row>
    <row r="2941" spans="40:50" ht="12">
      <c r="AN2941" s="78"/>
      <c r="AO2941" s="78"/>
      <c r="AP2941" s="78"/>
      <c r="AQ2941" s="78"/>
      <c r="AR2941" s="78"/>
      <c r="AS2941" s="78"/>
      <c r="AT2941" s="78"/>
      <c r="AU2941" s="78"/>
      <c r="AV2941" s="78"/>
      <c r="AW2941" s="78"/>
      <c r="AX2941" s="78"/>
    </row>
    <row r="2942" spans="40:50" ht="12">
      <c r="AN2942" s="78"/>
      <c r="AO2942" s="78"/>
      <c r="AP2942" s="78"/>
      <c r="AQ2942" s="78"/>
      <c r="AR2942" s="78"/>
      <c r="AS2942" s="78"/>
      <c r="AT2942" s="78"/>
      <c r="AU2942" s="78"/>
      <c r="AV2942" s="78"/>
      <c r="AW2942" s="78"/>
      <c r="AX2942" s="78"/>
    </row>
    <row r="2943" spans="40:50" ht="12">
      <c r="AN2943" s="78"/>
      <c r="AO2943" s="78"/>
      <c r="AP2943" s="78"/>
      <c r="AQ2943" s="78"/>
      <c r="AR2943" s="78"/>
      <c r="AS2943" s="78"/>
      <c r="AT2943" s="78"/>
      <c r="AU2943" s="78"/>
      <c r="AV2943" s="78"/>
      <c r="AW2943" s="78"/>
      <c r="AX2943" s="78"/>
    </row>
    <row r="2944" spans="40:50" ht="12">
      <c r="AN2944" s="78"/>
      <c r="AO2944" s="78"/>
      <c r="AP2944" s="78"/>
      <c r="AQ2944" s="78"/>
      <c r="AR2944" s="78"/>
      <c r="AS2944" s="78"/>
      <c r="AT2944" s="78"/>
      <c r="AU2944" s="78"/>
      <c r="AV2944" s="78"/>
      <c r="AW2944" s="78"/>
      <c r="AX2944" s="78"/>
    </row>
    <row r="2945" spans="40:50" ht="12">
      <c r="AN2945" s="78"/>
      <c r="AO2945" s="78"/>
      <c r="AP2945" s="78"/>
      <c r="AQ2945" s="78"/>
      <c r="AR2945" s="78"/>
      <c r="AS2945" s="78"/>
      <c r="AT2945" s="78"/>
      <c r="AU2945" s="78"/>
      <c r="AV2945" s="78"/>
      <c r="AW2945" s="78"/>
      <c r="AX2945" s="78"/>
    </row>
    <row r="2946" spans="40:50" ht="12">
      <c r="AN2946" s="78"/>
      <c r="AO2946" s="78"/>
      <c r="AP2946" s="78"/>
      <c r="AQ2946" s="78"/>
      <c r="AR2946" s="78"/>
      <c r="AS2946" s="78"/>
      <c r="AT2946" s="78"/>
      <c r="AU2946" s="78"/>
      <c r="AV2946" s="78"/>
      <c r="AW2946" s="78"/>
      <c r="AX2946" s="78"/>
    </row>
    <row r="2947" spans="40:50" ht="12">
      <c r="AN2947" s="78"/>
      <c r="AO2947" s="78"/>
      <c r="AP2947" s="78"/>
      <c r="AQ2947" s="78"/>
      <c r="AR2947" s="78"/>
      <c r="AS2947" s="78"/>
      <c r="AT2947" s="78"/>
      <c r="AU2947" s="78"/>
      <c r="AV2947" s="78"/>
      <c r="AW2947" s="78"/>
      <c r="AX2947" s="78"/>
    </row>
    <row r="2948" spans="40:50" ht="12">
      <c r="AN2948" s="78"/>
      <c r="AO2948" s="78"/>
      <c r="AP2948" s="78"/>
      <c r="AQ2948" s="78"/>
      <c r="AR2948" s="78"/>
      <c r="AS2948" s="78"/>
      <c r="AT2948" s="78"/>
      <c r="AU2948" s="78"/>
      <c r="AV2948" s="78"/>
      <c r="AW2948" s="78"/>
      <c r="AX2948" s="78"/>
    </row>
    <row r="2949" spans="40:50" ht="12">
      <c r="AN2949" s="78"/>
      <c r="AO2949" s="78"/>
      <c r="AP2949" s="78"/>
      <c r="AQ2949" s="78"/>
      <c r="AR2949" s="78"/>
      <c r="AS2949" s="78"/>
      <c r="AT2949" s="78"/>
      <c r="AU2949" s="78"/>
      <c r="AV2949" s="78"/>
      <c r="AW2949" s="78"/>
      <c r="AX2949" s="78"/>
    </row>
    <row r="2950" spans="40:50" ht="12">
      <c r="AN2950" s="78"/>
      <c r="AO2950" s="78"/>
      <c r="AP2950" s="78"/>
      <c r="AQ2950" s="78"/>
      <c r="AR2950" s="78"/>
      <c r="AS2950" s="78"/>
      <c r="AT2950" s="78"/>
      <c r="AU2950" s="78"/>
      <c r="AV2950" s="78"/>
      <c r="AW2950" s="78"/>
      <c r="AX2950" s="78"/>
    </row>
    <row r="2951" spans="40:50" ht="12">
      <c r="AN2951" s="78"/>
      <c r="AO2951" s="78"/>
      <c r="AP2951" s="78"/>
      <c r="AQ2951" s="78"/>
      <c r="AR2951" s="78"/>
      <c r="AS2951" s="78"/>
      <c r="AT2951" s="78"/>
      <c r="AU2951" s="78"/>
      <c r="AV2951" s="78"/>
      <c r="AW2951" s="78"/>
      <c r="AX2951" s="78"/>
    </row>
    <row r="2952" spans="40:50" ht="12">
      <c r="AN2952" s="78"/>
      <c r="AO2952" s="78"/>
      <c r="AP2952" s="78"/>
      <c r="AQ2952" s="78"/>
      <c r="AR2952" s="78"/>
      <c r="AS2952" s="78"/>
      <c r="AT2952" s="78"/>
      <c r="AU2952" s="78"/>
      <c r="AV2952" s="78"/>
      <c r="AW2952" s="78"/>
      <c r="AX2952" s="78"/>
    </row>
    <row r="2953" spans="40:50" ht="12">
      <c r="AN2953" s="78"/>
      <c r="AO2953" s="78"/>
      <c r="AP2953" s="78"/>
      <c r="AQ2953" s="78"/>
      <c r="AR2953" s="78"/>
      <c r="AS2953" s="78"/>
      <c r="AT2953" s="78"/>
      <c r="AU2953" s="78"/>
      <c r="AV2953" s="78"/>
      <c r="AW2953" s="78"/>
      <c r="AX2953" s="78"/>
    </row>
    <row r="2954" spans="40:50" ht="12">
      <c r="AN2954" s="78"/>
      <c r="AO2954" s="78"/>
      <c r="AP2954" s="78"/>
      <c r="AQ2954" s="78"/>
      <c r="AR2954" s="78"/>
      <c r="AS2954" s="78"/>
      <c r="AT2954" s="78"/>
      <c r="AU2954" s="78"/>
      <c r="AV2954" s="78"/>
      <c r="AW2954" s="78"/>
      <c r="AX2954" s="78"/>
    </row>
    <row r="2955" spans="40:50" ht="12">
      <c r="AN2955" s="78"/>
      <c r="AO2955" s="78"/>
      <c r="AP2955" s="78"/>
      <c r="AQ2955" s="78"/>
      <c r="AR2955" s="78"/>
      <c r="AS2955" s="78"/>
      <c r="AT2955" s="78"/>
      <c r="AU2955" s="78"/>
      <c r="AV2955" s="78"/>
      <c r="AW2955" s="78"/>
      <c r="AX2955" s="78"/>
    </row>
    <row r="2956" spans="40:50" ht="12">
      <c r="AN2956" s="78"/>
      <c r="AO2956" s="78"/>
      <c r="AP2956" s="78"/>
      <c r="AQ2956" s="78"/>
      <c r="AR2956" s="78"/>
      <c r="AS2956" s="78"/>
      <c r="AT2956" s="78"/>
      <c r="AU2956" s="78"/>
      <c r="AV2956" s="78"/>
      <c r="AW2956" s="78"/>
      <c r="AX2956" s="78"/>
    </row>
    <row r="2957" spans="40:50" ht="12">
      <c r="AN2957" s="78"/>
      <c r="AO2957" s="78"/>
      <c r="AP2957" s="78"/>
      <c r="AQ2957" s="78"/>
      <c r="AR2957" s="78"/>
      <c r="AS2957" s="78"/>
      <c r="AT2957" s="78"/>
      <c r="AU2957" s="78"/>
      <c r="AV2957" s="78"/>
      <c r="AW2957" s="78"/>
      <c r="AX2957" s="78"/>
    </row>
    <row r="2958" spans="40:50" ht="12">
      <c r="AN2958" s="78"/>
      <c r="AO2958" s="78"/>
      <c r="AP2958" s="78"/>
      <c r="AQ2958" s="78"/>
      <c r="AR2958" s="78"/>
      <c r="AS2958" s="78"/>
      <c r="AT2958" s="78"/>
      <c r="AU2958" s="78"/>
      <c r="AV2958" s="78"/>
      <c r="AW2958" s="78"/>
      <c r="AX2958" s="78"/>
    </row>
    <row r="2959" spans="40:50" ht="12">
      <c r="AN2959" s="78"/>
      <c r="AO2959" s="78"/>
      <c r="AP2959" s="78"/>
      <c r="AQ2959" s="78"/>
      <c r="AR2959" s="78"/>
      <c r="AS2959" s="78"/>
      <c r="AT2959" s="78"/>
      <c r="AU2959" s="78"/>
      <c r="AV2959" s="78"/>
      <c r="AW2959" s="78"/>
      <c r="AX2959" s="78"/>
    </row>
    <row r="2960" spans="40:50" ht="12">
      <c r="AN2960" s="78"/>
      <c r="AO2960" s="78"/>
      <c r="AP2960" s="78"/>
      <c r="AQ2960" s="78"/>
      <c r="AR2960" s="78"/>
      <c r="AS2960" s="78"/>
      <c r="AT2960" s="78"/>
      <c r="AU2960" s="78"/>
      <c r="AV2960" s="78"/>
      <c r="AW2960" s="78"/>
      <c r="AX2960" s="78"/>
    </row>
    <row r="2961" spans="40:50" ht="12">
      <c r="AN2961" s="78"/>
      <c r="AO2961" s="78"/>
      <c r="AP2961" s="78"/>
      <c r="AQ2961" s="78"/>
      <c r="AR2961" s="78"/>
      <c r="AS2961" s="78"/>
      <c r="AT2961" s="78"/>
      <c r="AU2961" s="78"/>
      <c r="AV2961" s="78"/>
      <c r="AW2961" s="78"/>
      <c r="AX2961" s="78"/>
    </row>
    <row r="2962" spans="40:50" ht="12">
      <c r="AN2962" s="78"/>
      <c r="AO2962" s="78"/>
      <c r="AP2962" s="78"/>
      <c r="AQ2962" s="78"/>
      <c r="AR2962" s="78"/>
      <c r="AS2962" s="78"/>
      <c r="AT2962" s="78"/>
      <c r="AU2962" s="78"/>
      <c r="AV2962" s="78"/>
      <c r="AW2962" s="78"/>
      <c r="AX2962" s="78"/>
    </row>
    <row r="2963" spans="40:50" ht="12">
      <c r="AN2963" s="78"/>
      <c r="AO2963" s="78"/>
      <c r="AP2963" s="78"/>
      <c r="AQ2963" s="78"/>
      <c r="AR2963" s="78"/>
      <c r="AS2963" s="78"/>
      <c r="AT2963" s="78"/>
      <c r="AU2963" s="78"/>
      <c r="AV2963" s="78"/>
      <c r="AW2963" s="78"/>
      <c r="AX2963" s="78"/>
    </row>
    <row r="2964" spans="40:50" ht="12">
      <c r="AN2964" s="78"/>
      <c r="AO2964" s="78"/>
      <c r="AP2964" s="78"/>
      <c r="AQ2964" s="78"/>
      <c r="AR2964" s="78"/>
      <c r="AS2964" s="78"/>
      <c r="AT2964" s="78"/>
      <c r="AU2964" s="78"/>
      <c r="AV2964" s="78"/>
      <c r="AW2964" s="78"/>
      <c r="AX2964" s="78"/>
    </row>
    <row r="2965" spans="40:50" ht="12">
      <c r="AN2965" s="78"/>
      <c r="AO2965" s="78"/>
      <c r="AP2965" s="78"/>
      <c r="AQ2965" s="78"/>
      <c r="AR2965" s="78"/>
      <c r="AS2965" s="78"/>
      <c r="AT2965" s="78"/>
      <c r="AU2965" s="78"/>
      <c r="AV2965" s="78"/>
      <c r="AW2965" s="78"/>
      <c r="AX2965" s="78"/>
    </row>
    <row r="2966" spans="40:50" ht="12">
      <c r="AN2966" s="78"/>
      <c r="AO2966" s="78"/>
      <c r="AP2966" s="78"/>
      <c r="AQ2966" s="78"/>
      <c r="AR2966" s="78"/>
      <c r="AS2966" s="78"/>
      <c r="AT2966" s="78"/>
      <c r="AU2966" s="78"/>
      <c r="AV2966" s="78"/>
      <c r="AW2966" s="78"/>
      <c r="AX2966" s="78"/>
    </row>
    <row r="2967" spans="40:50" ht="12">
      <c r="AN2967" s="78"/>
      <c r="AO2967" s="78"/>
      <c r="AP2967" s="78"/>
      <c r="AQ2967" s="78"/>
      <c r="AR2967" s="78"/>
      <c r="AS2967" s="78"/>
      <c r="AT2967" s="78"/>
      <c r="AU2967" s="78"/>
      <c r="AV2967" s="78"/>
      <c r="AW2967" s="78"/>
      <c r="AX2967" s="78"/>
    </row>
    <row r="2968" spans="40:50" ht="12">
      <c r="AN2968" s="78"/>
      <c r="AO2968" s="78"/>
      <c r="AP2968" s="78"/>
      <c r="AQ2968" s="78"/>
      <c r="AR2968" s="78"/>
      <c r="AS2968" s="78"/>
      <c r="AT2968" s="78"/>
      <c r="AU2968" s="78"/>
      <c r="AV2968" s="78"/>
      <c r="AW2968" s="78"/>
      <c r="AX2968" s="78"/>
    </row>
    <row r="2969" spans="40:50" ht="12">
      <c r="AN2969" s="78"/>
      <c r="AO2969" s="78"/>
      <c r="AP2969" s="78"/>
      <c r="AQ2969" s="78"/>
      <c r="AR2969" s="78"/>
      <c r="AS2969" s="78"/>
      <c r="AT2969" s="78"/>
      <c r="AU2969" s="78"/>
      <c r="AV2969" s="78"/>
      <c r="AW2969" s="78"/>
      <c r="AX2969" s="78"/>
    </row>
    <row r="2970" spans="40:50" ht="12">
      <c r="AN2970" s="78"/>
      <c r="AO2970" s="78"/>
      <c r="AP2970" s="78"/>
      <c r="AQ2970" s="78"/>
      <c r="AR2970" s="78"/>
      <c r="AS2970" s="78"/>
      <c r="AT2970" s="78"/>
      <c r="AU2970" s="78"/>
      <c r="AV2970" s="78"/>
      <c r="AW2970" s="78"/>
      <c r="AX2970" s="78"/>
    </row>
    <row r="2971" spans="40:50" ht="12">
      <c r="AN2971" s="78"/>
      <c r="AO2971" s="78"/>
      <c r="AP2971" s="78"/>
      <c r="AQ2971" s="78"/>
      <c r="AR2971" s="78"/>
      <c r="AS2971" s="78"/>
      <c r="AT2971" s="78"/>
      <c r="AU2971" s="78"/>
      <c r="AV2971" s="78"/>
      <c r="AW2971" s="78"/>
      <c r="AX2971" s="78"/>
    </row>
    <row r="2972" spans="40:50" ht="12">
      <c r="AN2972" s="78"/>
      <c r="AO2972" s="78"/>
      <c r="AP2972" s="78"/>
      <c r="AQ2972" s="78"/>
      <c r="AR2972" s="78"/>
      <c r="AS2972" s="78"/>
      <c r="AT2972" s="78"/>
      <c r="AU2972" s="78"/>
      <c r="AV2972" s="78"/>
      <c r="AW2972" s="78"/>
      <c r="AX2972" s="78"/>
    </row>
    <row r="2973" spans="40:50" ht="12">
      <c r="AN2973" s="78"/>
      <c r="AO2973" s="78"/>
      <c r="AP2973" s="78"/>
      <c r="AQ2973" s="78"/>
      <c r="AR2973" s="78"/>
      <c r="AS2973" s="78"/>
      <c r="AT2973" s="78"/>
      <c r="AU2973" s="78"/>
      <c r="AV2973" s="78"/>
      <c r="AW2973" s="78"/>
      <c r="AX2973" s="78"/>
    </row>
    <row r="2974" spans="40:50" ht="12">
      <c r="AN2974" s="78"/>
      <c r="AO2974" s="78"/>
      <c r="AP2974" s="78"/>
      <c r="AQ2974" s="78"/>
      <c r="AR2974" s="78"/>
      <c r="AS2974" s="78"/>
      <c r="AT2974" s="78"/>
      <c r="AU2974" s="78"/>
      <c r="AV2974" s="78"/>
      <c r="AW2974" s="78"/>
      <c r="AX2974" s="78"/>
    </row>
    <row r="2975" spans="40:50" ht="12">
      <c r="AN2975" s="78"/>
      <c r="AO2975" s="78"/>
      <c r="AP2975" s="78"/>
      <c r="AQ2975" s="78"/>
      <c r="AR2975" s="78"/>
      <c r="AS2975" s="78"/>
      <c r="AT2975" s="78"/>
      <c r="AU2975" s="78"/>
      <c r="AV2975" s="78"/>
      <c r="AW2975" s="78"/>
      <c r="AX2975" s="78"/>
    </row>
    <row r="2976" spans="40:50" ht="12">
      <c r="AN2976" s="78"/>
      <c r="AO2976" s="78"/>
      <c r="AP2976" s="78"/>
      <c r="AQ2976" s="78"/>
      <c r="AR2976" s="78"/>
      <c r="AS2976" s="78"/>
      <c r="AT2976" s="78"/>
      <c r="AU2976" s="78"/>
      <c r="AV2976" s="78"/>
      <c r="AW2976" s="78"/>
      <c r="AX2976" s="78"/>
    </row>
    <row r="2977" spans="40:50" ht="12">
      <c r="AN2977" s="78"/>
      <c r="AO2977" s="78"/>
      <c r="AP2977" s="78"/>
      <c r="AQ2977" s="78"/>
      <c r="AR2977" s="78"/>
      <c r="AS2977" s="78"/>
      <c r="AT2977" s="78"/>
      <c r="AU2977" s="78"/>
      <c r="AV2977" s="78"/>
      <c r="AW2977" s="78"/>
      <c r="AX2977" s="78"/>
    </row>
    <row r="2978" spans="40:50" ht="12">
      <c r="AN2978" s="78"/>
      <c r="AO2978" s="78"/>
      <c r="AP2978" s="78"/>
      <c r="AQ2978" s="78"/>
      <c r="AR2978" s="78"/>
      <c r="AS2978" s="78"/>
      <c r="AT2978" s="78"/>
      <c r="AU2978" s="78"/>
      <c r="AV2978" s="78"/>
      <c r="AW2978" s="78"/>
      <c r="AX2978" s="78"/>
    </row>
    <row r="2979" spans="40:50" ht="12">
      <c r="AN2979" s="78"/>
      <c r="AO2979" s="78"/>
      <c r="AP2979" s="78"/>
      <c r="AQ2979" s="78"/>
      <c r="AR2979" s="78"/>
      <c r="AS2979" s="78"/>
      <c r="AT2979" s="78"/>
      <c r="AU2979" s="78"/>
      <c r="AV2979" s="78"/>
      <c r="AW2979" s="78"/>
      <c r="AX2979" s="78"/>
    </row>
    <row r="2980" spans="40:50" ht="12">
      <c r="AN2980" s="78"/>
      <c r="AO2980" s="78"/>
      <c r="AP2980" s="78"/>
      <c r="AQ2980" s="78"/>
      <c r="AR2980" s="78"/>
      <c r="AS2980" s="78"/>
      <c r="AT2980" s="78"/>
      <c r="AU2980" s="78"/>
      <c r="AV2980" s="78"/>
      <c r="AW2980" s="78"/>
      <c r="AX2980" s="78"/>
    </row>
    <row r="2981" spans="40:50" ht="12">
      <c r="AN2981" s="78"/>
      <c r="AO2981" s="78"/>
      <c r="AP2981" s="78"/>
      <c r="AQ2981" s="78"/>
      <c r="AR2981" s="78"/>
      <c r="AS2981" s="78"/>
      <c r="AT2981" s="78"/>
      <c r="AU2981" s="78"/>
      <c r="AV2981" s="78"/>
      <c r="AW2981" s="78"/>
      <c r="AX2981" s="78"/>
    </row>
    <row r="2982" spans="40:50" ht="12">
      <c r="AN2982" s="78"/>
      <c r="AO2982" s="78"/>
      <c r="AP2982" s="78"/>
      <c r="AQ2982" s="78"/>
      <c r="AR2982" s="78"/>
      <c r="AS2982" s="78"/>
      <c r="AT2982" s="78"/>
      <c r="AU2982" s="78"/>
      <c r="AV2982" s="78"/>
      <c r="AW2982" s="78"/>
      <c r="AX2982" s="78"/>
    </row>
    <row r="2983" spans="40:50" ht="12">
      <c r="AN2983" s="78"/>
      <c r="AO2983" s="78"/>
      <c r="AP2983" s="78"/>
      <c r="AQ2983" s="78"/>
      <c r="AR2983" s="78"/>
      <c r="AS2983" s="78"/>
      <c r="AT2983" s="78"/>
      <c r="AU2983" s="78"/>
      <c r="AV2983" s="78"/>
      <c r="AW2983" s="78"/>
      <c r="AX2983" s="78"/>
    </row>
    <row r="2984" spans="40:50" ht="12">
      <c r="AN2984" s="78"/>
      <c r="AO2984" s="78"/>
      <c r="AP2984" s="78"/>
      <c r="AQ2984" s="78"/>
      <c r="AR2984" s="78"/>
      <c r="AS2984" s="78"/>
      <c r="AT2984" s="78"/>
      <c r="AU2984" s="78"/>
      <c r="AV2984" s="78"/>
      <c r="AW2984" s="78"/>
      <c r="AX2984" s="78"/>
    </row>
    <row r="2985" spans="40:50" ht="12">
      <c r="AN2985" s="78"/>
      <c r="AO2985" s="78"/>
      <c r="AP2985" s="78"/>
      <c r="AQ2985" s="78"/>
      <c r="AR2985" s="78"/>
      <c r="AS2985" s="78"/>
      <c r="AT2985" s="78"/>
      <c r="AU2985" s="78"/>
      <c r="AV2985" s="78"/>
      <c r="AW2985" s="78"/>
      <c r="AX2985" s="78"/>
    </row>
    <row r="2986" spans="40:50" ht="12">
      <c r="AN2986" s="78"/>
      <c r="AO2986" s="78"/>
      <c r="AP2986" s="78"/>
      <c r="AQ2986" s="78"/>
      <c r="AR2986" s="78"/>
      <c r="AS2986" s="78"/>
      <c r="AT2986" s="78"/>
      <c r="AU2986" s="78"/>
      <c r="AV2986" s="78"/>
      <c r="AW2986" s="78"/>
      <c r="AX2986" s="78"/>
    </row>
    <row r="2987" spans="40:50" ht="12">
      <c r="AN2987" s="78"/>
      <c r="AO2987" s="78"/>
      <c r="AP2987" s="78"/>
      <c r="AQ2987" s="78"/>
      <c r="AR2987" s="78"/>
      <c r="AS2987" s="78"/>
      <c r="AT2987" s="78"/>
      <c r="AU2987" s="78"/>
      <c r="AV2987" s="78"/>
      <c r="AW2987" s="78"/>
      <c r="AX2987" s="78"/>
    </row>
    <row r="2988" spans="40:50" ht="12">
      <c r="AN2988" s="78"/>
      <c r="AO2988" s="78"/>
      <c r="AP2988" s="78"/>
      <c r="AQ2988" s="78"/>
      <c r="AR2988" s="78"/>
      <c r="AS2988" s="78"/>
      <c r="AT2988" s="78"/>
      <c r="AU2988" s="78"/>
      <c r="AV2988" s="78"/>
      <c r="AW2988" s="78"/>
      <c r="AX2988" s="78"/>
    </row>
    <row r="2989" spans="40:50" ht="12">
      <c r="AN2989" s="78"/>
      <c r="AO2989" s="78"/>
      <c r="AP2989" s="78"/>
      <c r="AQ2989" s="78"/>
      <c r="AR2989" s="78"/>
      <c r="AS2989" s="78"/>
      <c r="AT2989" s="78"/>
      <c r="AU2989" s="78"/>
      <c r="AV2989" s="78"/>
      <c r="AW2989" s="78"/>
      <c r="AX2989" s="78"/>
    </row>
    <row r="2990" spans="40:50" ht="12">
      <c r="AN2990" s="78"/>
      <c r="AO2990" s="78"/>
      <c r="AP2990" s="78"/>
      <c r="AQ2990" s="78"/>
      <c r="AR2990" s="78"/>
      <c r="AS2990" s="78"/>
      <c r="AT2990" s="78"/>
      <c r="AU2990" s="78"/>
      <c r="AV2990" s="78"/>
      <c r="AW2990" s="78"/>
      <c r="AX2990" s="78"/>
    </row>
    <row r="2991" spans="40:50" ht="12">
      <c r="AN2991" s="78"/>
      <c r="AO2991" s="78"/>
      <c r="AP2991" s="78"/>
      <c r="AQ2991" s="78"/>
      <c r="AR2991" s="78"/>
      <c r="AS2991" s="78"/>
      <c r="AT2991" s="78"/>
      <c r="AU2991" s="78"/>
      <c r="AV2991" s="78"/>
      <c r="AW2991" s="78"/>
      <c r="AX2991" s="78"/>
    </row>
    <row r="2992" spans="40:50" ht="12">
      <c r="AN2992" s="78"/>
      <c r="AO2992" s="78"/>
      <c r="AP2992" s="78"/>
      <c r="AQ2992" s="78"/>
      <c r="AR2992" s="78"/>
      <c r="AS2992" s="78"/>
      <c r="AT2992" s="78"/>
      <c r="AU2992" s="78"/>
      <c r="AV2992" s="78"/>
      <c r="AW2992" s="78"/>
      <c r="AX2992" s="78"/>
    </row>
    <row r="2993" spans="40:50" ht="12">
      <c r="AN2993" s="78"/>
      <c r="AO2993" s="78"/>
      <c r="AP2993" s="78"/>
      <c r="AQ2993" s="78"/>
      <c r="AR2993" s="78"/>
      <c r="AS2993" s="78"/>
      <c r="AT2993" s="78"/>
      <c r="AU2993" s="78"/>
      <c r="AV2993" s="78"/>
      <c r="AW2993" s="78"/>
      <c r="AX2993" s="78"/>
    </row>
    <row r="2994" spans="40:50" ht="12">
      <c r="AN2994" s="78"/>
      <c r="AO2994" s="78"/>
      <c r="AP2994" s="78"/>
      <c r="AQ2994" s="78"/>
      <c r="AR2994" s="78"/>
      <c r="AS2994" s="78"/>
      <c r="AT2994" s="78"/>
      <c r="AU2994" s="78"/>
      <c r="AV2994" s="78"/>
      <c r="AW2994" s="78"/>
      <c r="AX2994" s="78"/>
    </row>
    <row r="2995" spans="40:50" ht="12">
      <c r="AN2995" s="78"/>
      <c r="AO2995" s="78"/>
      <c r="AP2995" s="78"/>
      <c r="AQ2995" s="78"/>
      <c r="AR2995" s="78"/>
      <c r="AS2995" s="78"/>
      <c r="AT2995" s="78"/>
      <c r="AU2995" s="78"/>
      <c r="AV2995" s="78"/>
      <c r="AW2995" s="78"/>
      <c r="AX2995" s="78"/>
    </row>
    <row r="2996" spans="40:50" ht="12">
      <c r="AN2996" s="78"/>
      <c r="AO2996" s="78"/>
      <c r="AP2996" s="78"/>
      <c r="AQ2996" s="78"/>
      <c r="AR2996" s="78"/>
      <c r="AS2996" s="78"/>
      <c r="AT2996" s="78"/>
      <c r="AU2996" s="78"/>
      <c r="AV2996" s="78"/>
      <c r="AW2996" s="78"/>
      <c r="AX2996" s="78"/>
    </row>
    <row r="2997" spans="40:50" ht="12">
      <c r="AN2997" s="78"/>
      <c r="AO2997" s="78"/>
      <c r="AP2997" s="78"/>
      <c r="AQ2997" s="78"/>
      <c r="AR2997" s="78"/>
      <c r="AS2997" s="78"/>
      <c r="AT2997" s="78"/>
      <c r="AU2997" s="78"/>
      <c r="AV2997" s="78"/>
      <c r="AW2997" s="78"/>
      <c r="AX2997" s="78"/>
    </row>
    <row r="2998" spans="40:50" ht="12">
      <c r="AN2998" s="78"/>
      <c r="AO2998" s="78"/>
      <c r="AP2998" s="78"/>
      <c r="AQ2998" s="78"/>
      <c r="AR2998" s="78"/>
      <c r="AS2998" s="78"/>
      <c r="AT2998" s="78"/>
      <c r="AU2998" s="78"/>
      <c r="AV2998" s="78"/>
      <c r="AW2998" s="78"/>
      <c r="AX2998" s="78"/>
    </row>
    <row r="2999" spans="40:50" ht="12">
      <c r="AN2999" s="78"/>
      <c r="AO2999" s="78"/>
      <c r="AP2999" s="78"/>
      <c r="AQ2999" s="78"/>
      <c r="AR2999" s="78"/>
      <c r="AS2999" s="78"/>
      <c r="AT2999" s="78"/>
      <c r="AU2999" s="78"/>
      <c r="AV2999" s="78"/>
      <c r="AW2999" s="78"/>
      <c r="AX2999" s="78"/>
    </row>
    <row r="3000" spans="40:50" ht="12">
      <c r="AN3000" s="78"/>
      <c r="AO3000" s="78"/>
      <c r="AP3000" s="78"/>
      <c r="AQ3000" s="78"/>
      <c r="AR3000" s="78"/>
      <c r="AS3000" s="78"/>
      <c r="AT3000" s="78"/>
      <c r="AU3000" s="78"/>
      <c r="AV3000" s="78"/>
      <c r="AW3000" s="78"/>
      <c r="AX3000" s="78"/>
    </row>
    <row r="3001" spans="40:50" ht="12">
      <c r="AN3001" s="78"/>
      <c r="AO3001" s="78"/>
      <c r="AP3001" s="78"/>
      <c r="AQ3001" s="78"/>
      <c r="AR3001" s="78"/>
      <c r="AS3001" s="78"/>
      <c r="AT3001" s="78"/>
      <c r="AU3001" s="78"/>
      <c r="AV3001" s="78"/>
      <c r="AW3001" s="78"/>
      <c r="AX3001" s="78"/>
    </row>
    <row r="3002" spans="40:50" ht="12">
      <c r="AN3002" s="78"/>
      <c r="AO3002" s="78"/>
      <c r="AP3002" s="78"/>
      <c r="AQ3002" s="78"/>
      <c r="AR3002" s="78"/>
      <c r="AS3002" s="78"/>
      <c r="AT3002" s="78"/>
      <c r="AU3002" s="78"/>
      <c r="AV3002" s="78"/>
      <c r="AW3002" s="78"/>
      <c r="AX3002" s="78"/>
    </row>
    <row r="3003" spans="40:50" ht="12">
      <c r="AN3003" s="78"/>
      <c r="AO3003" s="78"/>
      <c r="AP3003" s="78"/>
      <c r="AQ3003" s="78"/>
      <c r="AR3003" s="78"/>
      <c r="AS3003" s="78"/>
      <c r="AT3003" s="78"/>
      <c r="AU3003" s="78"/>
      <c r="AV3003" s="78"/>
      <c r="AW3003" s="78"/>
      <c r="AX3003" s="78"/>
    </row>
    <row r="3004" spans="40:50" ht="12">
      <c r="AN3004" s="78"/>
      <c r="AO3004" s="78"/>
      <c r="AP3004" s="78"/>
      <c r="AQ3004" s="78"/>
      <c r="AR3004" s="78"/>
      <c r="AS3004" s="78"/>
      <c r="AT3004" s="78"/>
      <c r="AU3004" s="78"/>
      <c r="AV3004" s="78"/>
      <c r="AW3004" s="78"/>
      <c r="AX3004" s="78"/>
    </row>
    <row r="3005" spans="40:50" ht="12">
      <c r="AN3005" s="78"/>
      <c r="AO3005" s="78"/>
      <c r="AP3005" s="78"/>
      <c r="AQ3005" s="78"/>
      <c r="AR3005" s="78"/>
      <c r="AS3005" s="78"/>
      <c r="AT3005" s="78"/>
      <c r="AU3005" s="78"/>
      <c r="AV3005" s="78"/>
      <c r="AW3005" s="78"/>
      <c r="AX3005" s="78"/>
    </row>
    <row r="3006" spans="40:50" ht="12">
      <c r="AN3006" s="78"/>
      <c r="AO3006" s="78"/>
      <c r="AP3006" s="78"/>
      <c r="AQ3006" s="78"/>
      <c r="AR3006" s="78"/>
      <c r="AS3006" s="78"/>
      <c r="AT3006" s="78"/>
      <c r="AU3006" s="78"/>
      <c r="AV3006" s="78"/>
      <c r="AW3006" s="78"/>
      <c r="AX3006" s="78"/>
    </row>
    <row r="3007" spans="40:50" ht="12">
      <c r="AN3007" s="78"/>
      <c r="AO3007" s="78"/>
      <c r="AP3007" s="78"/>
      <c r="AQ3007" s="78"/>
      <c r="AR3007" s="78"/>
      <c r="AS3007" s="78"/>
      <c r="AT3007" s="78"/>
      <c r="AU3007" s="78"/>
      <c r="AV3007" s="78"/>
      <c r="AW3007" s="78"/>
      <c r="AX3007" s="78"/>
    </row>
    <row r="3008" spans="40:50" ht="12">
      <c r="AN3008" s="78"/>
      <c r="AO3008" s="78"/>
      <c r="AP3008" s="78"/>
      <c r="AQ3008" s="78"/>
      <c r="AR3008" s="78"/>
      <c r="AS3008" s="78"/>
      <c r="AT3008" s="78"/>
      <c r="AU3008" s="78"/>
      <c r="AV3008" s="78"/>
      <c r="AW3008" s="78"/>
      <c r="AX3008" s="78"/>
    </row>
    <row r="3009" spans="40:50" ht="12">
      <c r="AN3009" s="78"/>
      <c r="AO3009" s="78"/>
      <c r="AP3009" s="78"/>
      <c r="AQ3009" s="78"/>
      <c r="AR3009" s="78"/>
      <c r="AS3009" s="78"/>
      <c r="AT3009" s="78"/>
      <c r="AU3009" s="78"/>
      <c r="AV3009" s="78"/>
      <c r="AW3009" s="78"/>
      <c r="AX3009" s="78"/>
    </row>
    <row r="3010" spans="40:50" ht="12">
      <c r="AN3010" s="78"/>
      <c r="AO3010" s="78"/>
      <c r="AP3010" s="78"/>
      <c r="AQ3010" s="78"/>
      <c r="AR3010" s="78"/>
      <c r="AS3010" s="78"/>
      <c r="AT3010" s="78"/>
      <c r="AU3010" s="78"/>
      <c r="AV3010" s="78"/>
      <c r="AW3010" s="78"/>
      <c r="AX3010" s="78"/>
    </row>
    <row r="3011" spans="40:50" ht="12">
      <c r="AN3011" s="78"/>
      <c r="AO3011" s="78"/>
      <c r="AP3011" s="78"/>
      <c r="AQ3011" s="78"/>
      <c r="AR3011" s="78"/>
      <c r="AS3011" s="78"/>
      <c r="AT3011" s="78"/>
      <c r="AU3011" s="78"/>
      <c r="AV3011" s="78"/>
      <c r="AW3011" s="78"/>
      <c r="AX3011" s="78"/>
    </row>
    <row r="3012" spans="40:50" ht="12">
      <c r="AN3012" s="78"/>
      <c r="AO3012" s="78"/>
      <c r="AP3012" s="78"/>
      <c r="AQ3012" s="78"/>
      <c r="AR3012" s="78"/>
      <c r="AS3012" s="78"/>
      <c r="AT3012" s="78"/>
      <c r="AU3012" s="78"/>
      <c r="AV3012" s="78"/>
      <c r="AW3012" s="78"/>
      <c r="AX3012" s="78"/>
    </row>
    <row r="3013" spans="40:50" ht="12">
      <c r="AN3013" s="78"/>
      <c r="AO3013" s="78"/>
      <c r="AP3013" s="78"/>
      <c r="AQ3013" s="78"/>
      <c r="AR3013" s="78"/>
      <c r="AS3013" s="78"/>
      <c r="AT3013" s="78"/>
      <c r="AU3013" s="78"/>
      <c r="AV3013" s="78"/>
      <c r="AW3013" s="78"/>
      <c r="AX3013" s="78"/>
    </row>
    <row r="3014" spans="40:50" ht="12">
      <c r="AN3014" s="78"/>
      <c r="AO3014" s="78"/>
      <c r="AP3014" s="78"/>
      <c r="AQ3014" s="78"/>
      <c r="AR3014" s="78"/>
      <c r="AS3014" s="78"/>
      <c r="AT3014" s="78"/>
      <c r="AU3014" s="78"/>
      <c r="AV3014" s="78"/>
      <c r="AW3014" s="78"/>
      <c r="AX3014" s="78"/>
    </row>
    <row r="3015" spans="40:50" ht="12">
      <c r="AN3015" s="78"/>
      <c r="AO3015" s="78"/>
      <c r="AP3015" s="78"/>
      <c r="AQ3015" s="78"/>
      <c r="AR3015" s="78"/>
      <c r="AS3015" s="78"/>
      <c r="AT3015" s="78"/>
      <c r="AU3015" s="78"/>
      <c r="AV3015" s="78"/>
      <c r="AW3015" s="78"/>
      <c r="AX3015" s="78"/>
    </row>
    <row r="3016" spans="40:50" ht="12">
      <c r="AN3016" s="78"/>
      <c r="AO3016" s="78"/>
      <c r="AP3016" s="78"/>
      <c r="AQ3016" s="78"/>
      <c r="AR3016" s="78"/>
      <c r="AS3016" s="78"/>
      <c r="AT3016" s="78"/>
      <c r="AU3016" s="78"/>
      <c r="AV3016" s="78"/>
      <c r="AW3016" s="78"/>
      <c r="AX3016" s="78"/>
    </row>
    <row r="3017" spans="40:50" ht="12">
      <c r="AN3017" s="78"/>
      <c r="AO3017" s="78"/>
      <c r="AP3017" s="78"/>
      <c r="AQ3017" s="78"/>
      <c r="AR3017" s="78"/>
      <c r="AS3017" s="78"/>
      <c r="AT3017" s="78"/>
      <c r="AU3017" s="78"/>
      <c r="AV3017" s="78"/>
      <c r="AW3017" s="78"/>
      <c r="AX3017" s="78"/>
    </row>
    <row r="3018" spans="40:50" ht="12">
      <c r="AN3018" s="78"/>
      <c r="AO3018" s="78"/>
      <c r="AP3018" s="78"/>
      <c r="AQ3018" s="78"/>
      <c r="AR3018" s="78"/>
      <c r="AS3018" s="78"/>
      <c r="AT3018" s="78"/>
      <c r="AU3018" s="78"/>
      <c r="AV3018" s="78"/>
      <c r="AW3018" s="78"/>
      <c r="AX3018" s="78"/>
    </row>
    <row r="3019" spans="40:50" ht="12">
      <c r="AN3019" s="78"/>
      <c r="AO3019" s="78"/>
      <c r="AP3019" s="78"/>
      <c r="AQ3019" s="78"/>
      <c r="AR3019" s="78"/>
      <c r="AS3019" s="78"/>
      <c r="AT3019" s="78"/>
      <c r="AU3019" s="78"/>
      <c r="AV3019" s="78"/>
      <c r="AW3019" s="78"/>
      <c r="AX3019" s="78"/>
    </row>
    <row r="3020" spans="40:50" ht="12">
      <c r="AN3020" s="78"/>
      <c r="AO3020" s="78"/>
      <c r="AP3020" s="78"/>
      <c r="AQ3020" s="78"/>
      <c r="AR3020" s="78"/>
      <c r="AS3020" s="78"/>
      <c r="AT3020" s="78"/>
      <c r="AU3020" s="78"/>
      <c r="AV3020" s="78"/>
      <c r="AW3020" s="78"/>
      <c r="AX3020" s="78"/>
    </row>
    <row r="3021" spans="40:50" ht="12">
      <c r="AN3021" s="78"/>
      <c r="AO3021" s="78"/>
      <c r="AP3021" s="78"/>
      <c r="AQ3021" s="78"/>
      <c r="AR3021" s="78"/>
      <c r="AS3021" s="78"/>
      <c r="AT3021" s="78"/>
      <c r="AU3021" s="78"/>
      <c r="AV3021" s="78"/>
      <c r="AW3021" s="78"/>
      <c r="AX3021" s="78"/>
    </row>
    <row r="3022" spans="40:50" ht="12">
      <c r="AN3022" s="78"/>
      <c r="AO3022" s="78"/>
      <c r="AP3022" s="78"/>
      <c r="AQ3022" s="78"/>
      <c r="AR3022" s="78"/>
      <c r="AS3022" s="78"/>
      <c r="AT3022" s="78"/>
      <c r="AU3022" s="78"/>
      <c r="AV3022" s="78"/>
      <c r="AW3022" s="78"/>
      <c r="AX3022" s="78"/>
    </row>
    <row r="3023" spans="40:50" ht="12">
      <c r="AN3023" s="78"/>
      <c r="AO3023" s="78"/>
      <c r="AP3023" s="78"/>
      <c r="AQ3023" s="78"/>
      <c r="AR3023" s="78"/>
      <c r="AS3023" s="78"/>
      <c r="AT3023" s="78"/>
      <c r="AU3023" s="78"/>
      <c r="AV3023" s="78"/>
      <c r="AW3023" s="78"/>
      <c r="AX3023" s="78"/>
    </row>
    <row r="3024" spans="40:50" ht="12">
      <c r="AN3024" s="78"/>
      <c r="AO3024" s="78"/>
      <c r="AP3024" s="78"/>
      <c r="AQ3024" s="78"/>
      <c r="AR3024" s="78"/>
      <c r="AS3024" s="78"/>
      <c r="AT3024" s="78"/>
      <c r="AU3024" s="78"/>
      <c r="AV3024" s="78"/>
      <c r="AW3024" s="78"/>
      <c r="AX3024" s="78"/>
    </row>
    <row r="3025" spans="40:50" ht="12">
      <c r="AN3025" s="78"/>
      <c r="AO3025" s="78"/>
      <c r="AP3025" s="78"/>
      <c r="AQ3025" s="78"/>
      <c r="AR3025" s="78"/>
      <c r="AS3025" s="78"/>
      <c r="AT3025" s="78"/>
      <c r="AU3025" s="78"/>
      <c r="AV3025" s="78"/>
      <c r="AW3025" s="78"/>
      <c r="AX3025" s="78"/>
    </row>
    <row r="3026" spans="40:50" ht="12">
      <c r="AN3026" s="78"/>
      <c r="AO3026" s="78"/>
      <c r="AP3026" s="78"/>
      <c r="AQ3026" s="78"/>
      <c r="AR3026" s="78"/>
      <c r="AS3026" s="78"/>
      <c r="AT3026" s="78"/>
      <c r="AU3026" s="78"/>
      <c r="AV3026" s="78"/>
      <c r="AW3026" s="78"/>
      <c r="AX3026" s="78"/>
    </row>
    <row r="3027" spans="40:50" ht="12">
      <c r="AN3027" s="78"/>
      <c r="AO3027" s="78"/>
      <c r="AP3027" s="78"/>
      <c r="AQ3027" s="78"/>
      <c r="AR3027" s="78"/>
      <c r="AS3027" s="78"/>
      <c r="AT3027" s="78"/>
      <c r="AU3027" s="78"/>
      <c r="AV3027" s="78"/>
      <c r="AW3027" s="78"/>
      <c r="AX3027" s="78"/>
    </row>
    <row r="3028" spans="40:50" ht="12">
      <c r="AN3028" s="78"/>
      <c r="AO3028" s="78"/>
      <c r="AP3028" s="78"/>
      <c r="AQ3028" s="78"/>
      <c r="AR3028" s="78"/>
      <c r="AS3028" s="78"/>
      <c r="AT3028" s="78"/>
      <c r="AU3028" s="78"/>
      <c r="AV3028" s="78"/>
      <c r="AW3028" s="78"/>
      <c r="AX3028" s="78"/>
    </row>
    <row r="3029" spans="40:50" ht="12">
      <c r="AN3029" s="78"/>
      <c r="AO3029" s="78"/>
      <c r="AP3029" s="78"/>
      <c r="AQ3029" s="78"/>
      <c r="AR3029" s="78"/>
      <c r="AS3029" s="78"/>
      <c r="AT3029" s="78"/>
      <c r="AU3029" s="78"/>
      <c r="AV3029" s="78"/>
      <c r="AW3029" s="78"/>
      <c r="AX3029" s="78"/>
    </row>
    <row r="3030" spans="40:50" ht="12">
      <c r="AN3030" s="78"/>
      <c r="AO3030" s="78"/>
      <c r="AP3030" s="78"/>
      <c r="AQ3030" s="78"/>
      <c r="AR3030" s="78"/>
      <c r="AS3030" s="78"/>
      <c r="AT3030" s="78"/>
      <c r="AU3030" s="78"/>
      <c r="AV3030" s="78"/>
      <c r="AW3030" s="78"/>
      <c r="AX3030" s="78"/>
    </row>
    <row r="3031" spans="40:50" ht="12">
      <c r="AN3031" s="78"/>
      <c r="AO3031" s="78"/>
      <c r="AP3031" s="78"/>
      <c r="AQ3031" s="78"/>
      <c r="AR3031" s="78"/>
      <c r="AS3031" s="78"/>
      <c r="AT3031" s="78"/>
      <c r="AU3031" s="78"/>
      <c r="AV3031" s="78"/>
      <c r="AW3031" s="78"/>
      <c r="AX3031" s="78"/>
    </row>
    <row r="3032" spans="40:50" ht="12">
      <c r="AN3032" s="78"/>
      <c r="AO3032" s="78"/>
      <c r="AP3032" s="78"/>
      <c r="AQ3032" s="78"/>
      <c r="AR3032" s="78"/>
      <c r="AS3032" s="78"/>
      <c r="AT3032" s="78"/>
      <c r="AU3032" s="78"/>
      <c r="AV3032" s="78"/>
      <c r="AW3032" s="78"/>
      <c r="AX3032" s="78"/>
    </row>
    <row r="3033" spans="40:50" ht="12">
      <c r="AN3033" s="78"/>
      <c r="AO3033" s="78"/>
      <c r="AP3033" s="78"/>
      <c r="AQ3033" s="78"/>
      <c r="AR3033" s="78"/>
      <c r="AS3033" s="78"/>
      <c r="AT3033" s="78"/>
      <c r="AU3033" s="78"/>
      <c r="AV3033" s="78"/>
      <c r="AW3033" s="78"/>
      <c r="AX3033" s="78"/>
    </row>
    <row r="3034" spans="40:50" ht="12">
      <c r="AN3034" s="78"/>
      <c r="AO3034" s="78"/>
      <c r="AP3034" s="78"/>
      <c r="AQ3034" s="78"/>
      <c r="AR3034" s="78"/>
      <c r="AS3034" s="78"/>
      <c r="AT3034" s="78"/>
      <c r="AU3034" s="78"/>
      <c r="AV3034" s="78"/>
      <c r="AW3034" s="78"/>
      <c r="AX3034" s="78"/>
    </row>
    <row r="3035" spans="40:50" ht="12">
      <c r="AN3035" s="78"/>
      <c r="AO3035" s="78"/>
      <c r="AP3035" s="78"/>
      <c r="AQ3035" s="78"/>
      <c r="AR3035" s="78"/>
      <c r="AS3035" s="78"/>
      <c r="AT3035" s="78"/>
      <c r="AU3035" s="78"/>
      <c r="AV3035" s="78"/>
      <c r="AW3035" s="78"/>
      <c r="AX3035" s="78"/>
    </row>
    <row r="3036" spans="40:50" ht="12">
      <c r="AN3036" s="78"/>
      <c r="AO3036" s="78"/>
      <c r="AP3036" s="78"/>
      <c r="AQ3036" s="78"/>
      <c r="AR3036" s="78"/>
      <c r="AS3036" s="78"/>
      <c r="AT3036" s="78"/>
      <c r="AU3036" s="78"/>
      <c r="AV3036" s="78"/>
      <c r="AW3036" s="78"/>
      <c r="AX3036" s="78"/>
    </row>
    <row r="3037" spans="40:50" ht="12">
      <c r="AN3037" s="78"/>
      <c r="AO3037" s="78"/>
      <c r="AP3037" s="78"/>
      <c r="AQ3037" s="78"/>
      <c r="AR3037" s="78"/>
      <c r="AS3037" s="78"/>
      <c r="AT3037" s="78"/>
      <c r="AU3037" s="78"/>
      <c r="AV3037" s="78"/>
      <c r="AW3037" s="78"/>
      <c r="AX3037" s="78"/>
    </row>
    <row r="3038" spans="40:50" ht="12">
      <c r="AN3038" s="78"/>
      <c r="AO3038" s="78"/>
      <c r="AP3038" s="78"/>
      <c r="AQ3038" s="78"/>
      <c r="AR3038" s="78"/>
      <c r="AS3038" s="78"/>
      <c r="AT3038" s="78"/>
      <c r="AU3038" s="78"/>
      <c r="AV3038" s="78"/>
      <c r="AW3038" s="78"/>
      <c r="AX3038" s="78"/>
    </row>
    <row r="3039" spans="40:50" ht="12">
      <c r="AN3039" s="78"/>
      <c r="AO3039" s="78"/>
      <c r="AP3039" s="78"/>
      <c r="AQ3039" s="78"/>
      <c r="AR3039" s="78"/>
      <c r="AS3039" s="78"/>
      <c r="AT3039" s="78"/>
      <c r="AU3039" s="78"/>
      <c r="AV3039" s="78"/>
      <c r="AW3039" s="78"/>
      <c r="AX3039" s="78"/>
    </row>
    <row r="3040" spans="40:50" ht="12">
      <c r="AN3040" s="78"/>
      <c r="AO3040" s="78"/>
      <c r="AP3040" s="78"/>
      <c r="AQ3040" s="78"/>
      <c r="AR3040" s="78"/>
      <c r="AS3040" s="78"/>
      <c r="AT3040" s="78"/>
      <c r="AU3040" s="78"/>
      <c r="AV3040" s="78"/>
      <c r="AW3040" s="78"/>
      <c r="AX3040" s="78"/>
    </row>
    <row r="3041" spans="40:50" ht="12">
      <c r="AN3041" s="78"/>
      <c r="AO3041" s="78"/>
      <c r="AP3041" s="78"/>
      <c r="AQ3041" s="78"/>
      <c r="AR3041" s="78"/>
      <c r="AS3041" s="78"/>
      <c r="AT3041" s="78"/>
      <c r="AU3041" s="78"/>
      <c r="AV3041" s="78"/>
      <c r="AW3041" s="78"/>
      <c r="AX3041" s="78"/>
    </row>
    <row r="3042" spans="40:50" ht="12">
      <c r="AN3042" s="78"/>
      <c r="AO3042" s="78"/>
      <c r="AP3042" s="78"/>
      <c r="AQ3042" s="78"/>
      <c r="AR3042" s="78"/>
      <c r="AS3042" s="78"/>
      <c r="AT3042" s="78"/>
      <c r="AU3042" s="78"/>
      <c r="AV3042" s="78"/>
      <c r="AW3042" s="78"/>
      <c r="AX3042" s="78"/>
    </row>
    <row r="3043" spans="40:50" ht="12">
      <c r="AN3043" s="78"/>
      <c r="AO3043" s="78"/>
      <c r="AP3043" s="78"/>
      <c r="AQ3043" s="78"/>
      <c r="AR3043" s="78"/>
      <c r="AS3043" s="78"/>
      <c r="AT3043" s="78"/>
      <c r="AU3043" s="78"/>
      <c r="AV3043" s="78"/>
      <c r="AW3043" s="78"/>
      <c r="AX3043" s="78"/>
    </row>
    <row r="3044" spans="40:50" ht="12">
      <c r="AN3044" s="78"/>
      <c r="AO3044" s="78"/>
      <c r="AP3044" s="78"/>
      <c r="AQ3044" s="78"/>
      <c r="AR3044" s="78"/>
      <c r="AS3044" s="78"/>
      <c r="AT3044" s="78"/>
      <c r="AU3044" s="78"/>
      <c r="AV3044" s="78"/>
      <c r="AW3044" s="78"/>
      <c r="AX3044" s="78"/>
    </row>
    <row r="3045" spans="40:50" ht="12">
      <c r="AN3045" s="78"/>
      <c r="AO3045" s="78"/>
      <c r="AP3045" s="78"/>
      <c r="AQ3045" s="78"/>
      <c r="AR3045" s="78"/>
      <c r="AS3045" s="78"/>
      <c r="AT3045" s="78"/>
      <c r="AU3045" s="78"/>
      <c r="AV3045" s="78"/>
      <c r="AW3045" s="78"/>
      <c r="AX3045" s="78"/>
    </row>
    <row r="3046" spans="40:50" ht="12">
      <c r="AN3046" s="78"/>
      <c r="AO3046" s="78"/>
      <c r="AP3046" s="78"/>
      <c r="AQ3046" s="78"/>
      <c r="AR3046" s="78"/>
      <c r="AS3046" s="78"/>
      <c r="AT3046" s="78"/>
      <c r="AU3046" s="78"/>
      <c r="AV3046" s="78"/>
      <c r="AW3046" s="78"/>
      <c r="AX3046" s="78"/>
    </row>
    <row r="3047" spans="40:50" ht="12">
      <c r="AN3047" s="78"/>
      <c r="AO3047" s="78"/>
      <c r="AP3047" s="78"/>
      <c r="AQ3047" s="78"/>
      <c r="AR3047" s="78"/>
      <c r="AS3047" s="78"/>
      <c r="AT3047" s="78"/>
      <c r="AU3047" s="78"/>
      <c r="AV3047" s="78"/>
      <c r="AW3047" s="78"/>
      <c r="AX3047" s="78"/>
    </row>
    <row r="3048" spans="40:50" ht="12">
      <c r="AN3048" s="78"/>
      <c r="AO3048" s="78"/>
      <c r="AP3048" s="78"/>
      <c r="AQ3048" s="78"/>
      <c r="AR3048" s="78"/>
      <c r="AS3048" s="78"/>
      <c r="AT3048" s="78"/>
      <c r="AU3048" s="78"/>
      <c r="AV3048" s="78"/>
      <c r="AW3048" s="78"/>
      <c r="AX3048" s="78"/>
    </row>
    <row r="3049" spans="40:50" ht="12">
      <c r="AN3049" s="78"/>
      <c r="AO3049" s="78"/>
      <c r="AP3049" s="78"/>
      <c r="AQ3049" s="78"/>
      <c r="AR3049" s="78"/>
      <c r="AS3049" s="78"/>
      <c r="AT3049" s="78"/>
      <c r="AU3049" s="78"/>
      <c r="AV3049" s="78"/>
      <c r="AW3049" s="78"/>
      <c r="AX3049" s="78"/>
    </row>
    <row r="3050" spans="40:50" ht="12">
      <c r="AN3050" s="78"/>
      <c r="AO3050" s="78"/>
      <c r="AP3050" s="78"/>
      <c r="AQ3050" s="78"/>
      <c r="AR3050" s="78"/>
      <c r="AS3050" s="78"/>
      <c r="AT3050" s="78"/>
      <c r="AU3050" s="78"/>
      <c r="AV3050" s="78"/>
      <c r="AW3050" s="78"/>
      <c r="AX3050" s="78"/>
    </row>
    <row r="3051" spans="40:50" ht="12">
      <c r="AN3051" s="78"/>
      <c r="AO3051" s="78"/>
      <c r="AP3051" s="78"/>
      <c r="AQ3051" s="78"/>
      <c r="AR3051" s="78"/>
      <c r="AS3051" s="78"/>
      <c r="AT3051" s="78"/>
      <c r="AU3051" s="78"/>
      <c r="AV3051" s="78"/>
      <c r="AW3051" s="78"/>
      <c r="AX3051" s="78"/>
    </row>
    <row r="3052" spans="40:50" ht="12">
      <c r="AN3052" s="78"/>
      <c r="AO3052" s="78"/>
      <c r="AP3052" s="78"/>
      <c r="AQ3052" s="78"/>
      <c r="AR3052" s="78"/>
      <c r="AS3052" s="78"/>
      <c r="AT3052" s="78"/>
      <c r="AU3052" s="78"/>
      <c r="AV3052" s="78"/>
      <c r="AW3052" s="78"/>
      <c r="AX3052" s="78"/>
    </row>
    <row r="3053" spans="40:50" ht="12">
      <c r="AN3053" s="78"/>
      <c r="AO3053" s="78"/>
      <c r="AP3053" s="78"/>
      <c r="AQ3053" s="78"/>
      <c r="AR3053" s="78"/>
      <c r="AS3053" s="78"/>
      <c r="AT3053" s="78"/>
      <c r="AU3053" s="78"/>
      <c r="AV3053" s="78"/>
      <c r="AW3053" s="78"/>
      <c r="AX3053" s="78"/>
    </row>
    <row r="3054" spans="40:50" ht="12">
      <c r="AN3054" s="78"/>
      <c r="AO3054" s="78"/>
      <c r="AP3054" s="78"/>
      <c r="AQ3054" s="78"/>
      <c r="AR3054" s="78"/>
      <c r="AS3054" s="78"/>
      <c r="AT3054" s="78"/>
      <c r="AU3054" s="78"/>
      <c r="AV3054" s="78"/>
      <c r="AW3054" s="78"/>
      <c r="AX3054" s="78"/>
    </row>
    <row r="3055" spans="40:50" ht="12">
      <c r="AN3055" s="78"/>
      <c r="AO3055" s="78"/>
      <c r="AP3055" s="78"/>
      <c r="AQ3055" s="78"/>
      <c r="AR3055" s="78"/>
      <c r="AS3055" s="78"/>
      <c r="AT3055" s="78"/>
      <c r="AU3055" s="78"/>
      <c r="AV3055" s="78"/>
      <c r="AW3055" s="78"/>
      <c r="AX3055" s="78"/>
    </row>
    <row r="3056" spans="40:50" ht="12">
      <c r="AN3056" s="78"/>
      <c r="AO3056" s="78"/>
      <c r="AP3056" s="78"/>
      <c r="AQ3056" s="78"/>
      <c r="AR3056" s="78"/>
      <c r="AS3056" s="78"/>
      <c r="AT3056" s="78"/>
      <c r="AU3056" s="78"/>
      <c r="AV3056" s="78"/>
      <c r="AW3056" s="78"/>
      <c r="AX3056" s="78"/>
    </row>
    <row r="3057" spans="40:50" ht="12">
      <c r="AN3057" s="78"/>
      <c r="AO3057" s="78"/>
      <c r="AP3057" s="78"/>
      <c r="AQ3057" s="78"/>
      <c r="AR3057" s="78"/>
      <c r="AS3057" s="78"/>
      <c r="AT3057" s="78"/>
      <c r="AU3057" s="78"/>
      <c r="AV3057" s="78"/>
      <c r="AW3057" s="78"/>
      <c r="AX3057" s="78"/>
    </row>
    <row r="3058" spans="40:50" ht="12">
      <c r="AN3058" s="78"/>
      <c r="AO3058" s="78"/>
      <c r="AP3058" s="78"/>
      <c r="AQ3058" s="78"/>
      <c r="AR3058" s="78"/>
      <c r="AS3058" s="78"/>
      <c r="AT3058" s="78"/>
      <c r="AU3058" s="78"/>
      <c r="AV3058" s="78"/>
      <c r="AW3058" s="78"/>
      <c r="AX3058" s="78"/>
    </row>
    <row r="3059" spans="40:50" ht="12">
      <c r="AN3059" s="78"/>
      <c r="AO3059" s="78"/>
      <c r="AP3059" s="78"/>
      <c r="AQ3059" s="78"/>
      <c r="AR3059" s="78"/>
      <c r="AS3059" s="78"/>
      <c r="AT3059" s="78"/>
      <c r="AU3059" s="78"/>
      <c r="AV3059" s="78"/>
      <c r="AW3059" s="78"/>
      <c r="AX3059" s="78"/>
    </row>
    <row r="3060" spans="40:50" ht="12">
      <c r="AN3060" s="78"/>
      <c r="AO3060" s="78"/>
      <c r="AP3060" s="78"/>
      <c r="AQ3060" s="78"/>
      <c r="AR3060" s="78"/>
      <c r="AS3060" s="78"/>
      <c r="AT3060" s="78"/>
      <c r="AU3060" s="78"/>
      <c r="AV3060" s="78"/>
      <c r="AW3060" s="78"/>
      <c r="AX3060" s="78"/>
    </row>
    <row r="3061" spans="40:50" ht="12">
      <c r="AN3061" s="78"/>
      <c r="AO3061" s="78"/>
      <c r="AP3061" s="78"/>
      <c r="AQ3061" s="78"/>
      <c r="AR3061" s="78"/>
      <c r="AS3061" s="78"/>
      <c r="AT3061" s="78"/>
      <c r="AU3061" s="78"/>
      <c r="AV3061" s="78"/>
      <c r="AW3061" s="78"/>
      <c r="AX3061" s="78"/>
    </row>
    <row r="3062" spans="40:50" ht="12">
      <c r="AN3062" s="78"/>
      <c r="AO3062" s="78"/>
      <c r="AP3062" s="78"/>
      <c r="AQ3062" s="78"/>
      <c r="AR3062" s="78"/>
      <c r="AS3062" s="78"/>
      <c r="AT3062" s="78"/>
      <c r="AU3062" s="78"/>
      <c r="AV3062" s="78"/>
      <c r="AW3062" s="78"/>
      <c r="AX3062" s="78"/>
    </row>
    <row r="3063" spans="40:50" ht="12">
      <c r="AN3063" s="78"/>
      <c r="AO3063" s="78"/>
      <c r="AP3063" s="78"/>
      <c r="AQ3063" s="78"/>
      <c r="AR3063" s="78"/>
      <c r="AS3063" s="78"/>
      <c r="AT3063" s="78"/>
      <c r="AU3063" s="78"/>
      <c r="AV3063" s="78"/>
      <c r="AW3063" s="78"/>
      <c r="AX3063" s="78"/>
    </row>
    <row r="3064" spans="40:50" ht="12">
      <c r="AN3064" s="78"/>
      <c r="AO3064" s="78"/>
      <c r="AP3064" s="78"/>
      <c r="AQ3064" s="78"/>
      <c r="AR3064" s="78"/>
      <c r="AS3064" s="78"/>
      <c r="AT3064" s="78"/>
      <c r="AU3064" s="78"/>
      <c r="AV3064" s="78"/>
      <c r="AW3064" s="78"/>
      <c r="AX3064" s="78"/>
    </row>
    <row r="3065" spans="40:50" ht="12">
      <c r="AN3065" s="78"/>
      <c r="AO3065" s="78"/>
      <c r="AP3065" s="78"/>
      <c r="AQ3065" s="78"/>
      <c r="AR3065" s="78"/>
      <c r="AS3065" s="78"/>
      <c r="AT3065" s="78"/>
      <c r="AU3065" s="78"/>
      <c r="AV3065" s="78"/>
      <c r="AW3065" s="78"/>
      <c r="AX3065" s="78"/>
    </row>
    <row r="3066" spans="40:50" ht="12">
      <c r="AN3066" s="78"/>
      <c r="AO3066" s="78"/>
      <c r="AP3066" s="78"/>
      <c r="AQ3066" s="78"/>
      <c r="AR3066" s="78"/>
      <c r="AS3066" s="78"/>
      <c r="AT3066" s="78"/>
      <c r="AU3066" s="78"/>
      <c r="AV3066" s="78"/>
      <c r="AW3066" s="78"/>
      <c r="AX3066" s="78"/>
    </row>
    <row r="3067" spans="40:50" ht="12">
      <c r="AN3067" s="78"/>
      <c r="AO3067" s="78"/>
      <c r="AP3067" s="78"/>
      <c r="AQ3067" s="78"/>
      <c r="AR3067" s="78"/>
      <c r="AS3067" s="78"/>
      <c r="AT3067" s="78"/>
      <c r="AU3067" s="78"/>
      <c r="AV3067" s="78"/>
      <c r="AW3067" s="78"/>
      <c r="AX3067" s="78"/>
    </row>
    <row r="3068" spans="40:50" ht="12">
      <c r="AN3068" s="78"/>
      <c r="AO3068" s="78"/>
      <c r="AP3068" s="78"/>
      <c r="AQ3068" s="78"/>
      <c r="AR3068" s="78"/>
      <c r="AS3068" s="78"/>
      <c r="AT3068" s="78"/>
      <c r="AU3068" s="78"/>
      <c r="AV3068" s="78"/>
      <c r="AW3068" s="78"/>
      <c r="AX3068" s="78"/>
    </row>
    <row r="3069" spans="40:50" ht="12">
      <c r="AN3069" s="78"/>
      <c r="AO3069" s="78"/>
      <c r="AP3069" s="78"/>
      <c r="AQ3069" s="78"/>
      <c r="AR3069" s="78"/>
      <c r="AS3069" s="78"/>
      <c r="AT3069" s="78"/>
      <c r="AU3069" s="78"/>
      <c r="AV3069" s="78"/>
      <c r="AW3069" s="78"/>
      <c r="AX3069" s="78"/>
    </row>
    <row r="3070" spans="40:50" ht="12">
      <c r="AN3070" s="78"/>
      <c r="AO3070" s="78"/>
      <c r="AP3070" s="78"/>
      <c r="AQ3070" s="78"/>
      <c r="AR3070" s="78"/>
      <c r="AS3070" s="78"/>
      <c r="AT3070" s="78"/>
      <c r="AU3070" s="78"/>
      <c r="AV3070" s="78"/>
      <c r="AW3070" s="78"/>
      <c r="AX3070" s="78"/>
    </row>
    <row r="3071" spans="40:50" ht="12">
      <c r="AN3071" s="78"/>
      <c r="AO3071" s="78"/>
      <c r="AP3071" s="78"/>
      <c r="AQ3071" s="78"/>
      <c r="AR3071" s="78"/>
      <c r="AS3071" s="78"/>
      <c r="AT3071" s="78"/>
      <c r="AU3071" s="78"/>
      <c r="AV3071" s="78"/>
      <c r="AW3071" s="78"/>
      <c r="AX3071" s="78"/>
    </row>
    <row r="3072" spans="40:50" ht="12">
      <c r="AN3072" s="78"/>
      <c r="AO3072" s="78"/>
      <c r="AP3072" s="78"/>
      <c r="AQ3072" s="78"/>
      <c r="AR3072" s="78"/>
      <c r="AS3072" s="78"/>
      <c r="AT3072" s="78"/>
      <c r="AU3072" s="78"/>
      <c r="AV3072" s="78"/>
      <c r="AW3072" s="78"/>
      <c r="AX3072" s="78"/>
    </row>
    <row r="3073" spans="40:50" ht="12">
      <c r="AN3073" s="78"/>
      <c r="AO3073" s="78"/>
      <c r="AP3073" s="78"/>
      <c r="AQ3073" s="78"/>
      <c r="AR3073" s="78"/>
      <c r="AS3073" s="78"/>
      <c r="AT3073" s="78"/>
      <c r="AU3073" s="78"/>
      <c r="AV3073" s="78"/>
      <c r="AW3073" s="78"/>
      <c r="AX3073" s="78"/>
    </row>
    <row r="3074" spans="40:50" ht="12">
      <c r="AN3074" s="78"/>
      <c r="AO3074" s="78"/>
      <c r="AP3074" s="78"/>
      <c r="AQ3074" s="78"/>
      <c r="AR3074" s="78"/>
      <c r="AS3074" s="78"/>
      <c r="AT3074" s="78"/>
      <c r="AU3074" s="78"/>
      <c r="AV3074" s="78"/>
      <c r="AW3074" s="78"/>
      <c r="AX3074" s="78"/>
    </row>
    <row r="3075" spans="40:50" ht="12">
      <c r="AN3075" s="78"/>
      <c r="AO3075" s="78"/>
      <c r="AP3075" s="78"/>
      <c r="AQ3075" s="78"/>
      <c r="AR3075" s="78"/>
      <c r="AS3075" s="78"/>
      <c r="AT3075" s="78"/>
      <c r="AU3075" s="78"/>
      <c r="AV3075" s="78"/>
      <c r="AW3075" s="78"/>
      <c r="AX3075" s="78"/>
    </row>
    <row r="3076" spans="40:50" ht="12">
      <c r="AN3076" s="78"/>
      <c r="AO3076" s="78"/>
      <c r="AP3076" s="78"/>
      <c r="AQ3076" s="78"/>
      <c r="AR3076" s="78"/>
      <c r="AS3076" s="78"/>
      <c r="AT3076" s="78"/>
      <c r="AU3076" s="78"/>
      <c r="AV3076" s="78"/>
      <c r="AW3076" s="78"/>
      <c r="AX3076" s="78"/>
    </row>
    <row r="3077" spans="40:50" ht="12">
      <c r="AN3077" s="78"/>
      <c r="AO3077" s="78"/>
      <c r="AP3077" s="78"/>
      <c r="AQ3077" s="78"/>
      <c r="AR3077" s="78"/>
      <c r="AS3077" s="78"/>
      <c r="AT3077" s="78"/>
      <c r="AU3077" s="78"/>
      <c r="AV3077" s="78"/>
      <c r="AW3077" s="78"/>
      <c r="AX3077" s="78"/>
    </row>
    <row r="3078" spans="40:50" ht="12">
      <c r="AN3078" s="78"/>
      <c r="AO3078" s="78"/>
      <c r="AP3078" s="78"/>
      <c r="AQ3078" s="78"/>
      <c r="AR3078" s="78"/>
      <c r="AS3078" s="78"/>
      <c r="AT3078" s="78"/>
      <c r="AU3078" s="78"/>
      <c r="AV3078" s="78"/>
      <c r="AW3078" s="78"/>
      <c r="AX3078" s="78"/>
    </row>
    <row r="3079" spans="40:50" ht="12">
      <c r="AN3079" s="78"/>
      <c r="AO3079" s="78"/>
      <c r="AP3079" s="78"/>
      <c r="AQ3079" s="78"/>
      <c r="AR3079" s="78"/>
      <c r="AS3079" s="78"/>
      <c r="AT3079" s="78"/>
      <c r="AU3079" s="78"/>
      <c r="AV3079" s="78"/>
      <c r="AW3079" s="78"/>
      <c r="AX3079" s="78"/>
    </row>
    <row r="3080" spans="40:50" ht="12">
      <c r="AN3080" s="78"/>
      <c r="AO3080" s="78"/>
      <c r="AP3080" s="78"/>
      <c r="AQ3080" s="78"/>
      <c r="AR3080" s="78"/>
      <c r="AS3080" s="78"/>
      <c r="AT3080" s="78"/>
      <c r="AU3080" s="78"/>
      <c r="AV3080" s="78"/>
      <c r="AW3080" s="78"/>
      <c r="AX3080" s="78"/>
    </row>
    <row r="3081" spans="40:50" ht="12">
      <c r="AN3081" s="78"/>
      <c r="AO3081" s="78"/>
      <c r="AP3081" s="78"/>
      <c r="AQ3081" s="78"/>
      <c r="AR3081" s="78"/>
      <c r="AS3081" s="78"/>
      <c r="AT3081" s="78"/>
      <c r="AU3081" s="78"/>
      <c r="AV3081" s="78"/>
      <c r="AW3081" s="78"/>
      <c r="AX3081" s="78"/>
    </row>
    <row r="3082" spans="40:50" ht="12">
      <c r="AN3082" s="78"/>
      <c r="AO3082" s="78"/>
      <c r="AP3082" s="78"/>
      <c r="AQ3082" s="78"/>
      <c r="AR3082" s="78"/>
      <c r="AS3082" s="78"/>
      <c r="AT3082" s="78"/>
      <c r="AU3082" s="78"/>
      <c r="AV3082" s="78"/>
      <c r="AW3082" s="78"/>
      <c r="AX3082" s="78"/>
    </row>
    <row r="3083" spans="40:50" ht="12">
      <c r="AN3083" s="78"/>
      <c r="AO3083" s="78"/>
      <c r="AP3083" s="78"/>
      <c r="AQ3083" s="78"/>
      <c r="AR3083" s="78"/>
      <c r="AS3083" s="78"/>
      <c r="AT3083" s="78"/>
      <c r="AU3083" s="78"/>
      <c r="AV3083" s="78"/>
      <c r="AW3083" s="78"/>
      <c r="AX3083" s="78"/>
    </row>
    <row r="3084" spans="40:50" ht="12">
      <c r="AN3084" s="78"/>
      <c r="AO3084" s="78"/>
      <c r="AP3084" s="78"/>
      <c r="AQ3084" s="78"/>
      <c r="AR3084" s="78"/>
      <c r="AS3084" s="78"/>
      <c r="AT3084" s="78"/>
      <c r="AU3084" s="78"/>
      <c r="AV3084" s="78"/>
      <c r="AW3084" s="78"/>
      <c r="AX3084" s="78"/>
    </row>
    <row r="3085" spans="40:50" ht="12">
      <c r="AN3085" s="78"/>
      <c r="AO3085" s="78"/>
      <c r="AP3085" s="78"/>
      <c r="AQ3085" s="78"/>
      <c r="AR3085" s="78"/>
      <c r="AS3085" s="78"/>
      <c r="AT3085" s="78"/>
      <c r="AU3085" s="78"/>
      <c r="AV3085" s="78"/>
      <c r="AW3085" s="78"/>
      <c r="AX3085" s="78"/>
    </row>
    <row r="3086" spans="40:50" ht="12">
      <c r="AN3086" s="78"/>
      <c r="AO3086" s="78"/>
      <c r="AP3086" s="78"/>
      <c r="AQ3086" s="78"/>
      <c r="AR3086" s="78"/>
      <c r="AS3086" s="78"/>
      <c r="AT3086" s="78"/>
      <c r="AU3086" s="78"/>
      <c r="AV3086" s="78"/>
      <c r="AW3086" s="78"/>
      <c r="AX3086" s="78"/>
    </row>
    <row r="3087" spans="40:50" ht="12">
      <c r="AN3087" s="78"/>
      <c r="AO3087" s="78"/>
      <c r="AP3087" s="78"/>
      <c r="AQ3087" s="78"/>
      <c r="AR3087" s="78"/>
      <c r="AS3087" s="78"/>
      <c r="AT3087" s="78"/>
      <c r="AU3087" s="78"/>
      <c r="AV3087" s="78"/>
      <c r="AW3087" s="78"/>
      <c r="AX3087" s="78"/>
    </row>
    <row r="3088" spans="40:50" ht="12">
      <c r="AN3088" s="78"/>
      <c r="AO3088" s="78"/>
      <c r="AP3088" s="78"/>
      <c r="AQ3088" s="78"/>
      <c r="AR3088" s="78"/>
      <c r="AS3088" s="78"/>
      <c r="AT3088" s="78"/>
      <c r="AU3088" s="78"/>
      <c r="AV3088" s="78"/>
      <c r="AW3088" s="78"/>
      <c r="AX3088" s="78"/>
    </row>
    <row r="3089" spans="40:50" ht="12">
      <c r="AN3089" s="78"/>
      <c r="AO3089" s="78"/>
      <c r="AP3089" s="78"/>
      <c r="AQ3089" s="78"/>
      <c r="AR3089" s="78"/>
      <c r="AS3089" s="78"/>
      <c r="AT3089" s="78"/>
      <c r="AU3089" s="78"/>
      <c r="AV3089" s="78"/>
      <c r="AW3089" s="78"/>
      <c r="AX3089" s="78"/>
    </row>
    <row r="3090" spans="40:50" ht="12">
      <c r="AN3090" s="78"/>
      <c r="AO3090" s="78"/>
      <c r="AP3090" s="78"/>
      <c r="AQ3090" s="78"/>
      <c r="AR3090" s="78"/>
      <c r="AS3090" s="78"/>
      <c r="AT3090" s="78"/>
      <c r="AU3090" s="78"/>
      <c r="AV3090" s="78"/>
      <c r="AW3090" s="78"/>
      <c r="AX3090" s="78"/>
    </row>
    <row r="3091" spans="40:50" ht="12">
      <c r="AN3091" s="78"/>
      <c r="AO3091" s="78"/>
      <c r="AP3091" s="78"/>
      <c r="AQ3091" s="78"/>
      <c r="AR3091" s="78"/>
      <c r="AS3091" s="78"/>
      <c r="AT3091" s="78"/>
      <c r="AU3091" s="78"/>
      <c r="AV3091" s="78"/>
      <c r="AW3091" s="78"/>
      <c r="AX3091" s="78"/>
    </row>
    <row r="3092" spans="40:50" ht="12">
      <c r="AN3092" s="78"/>
      <c r="AO3092" s="78"/>
      <c r="AP3092" s="78"/>
      <c r="AQ3092" s="78"/>
      <c r="AR3092" s="78"/>
      <c r="AS3092" s="78"/>
      <c r="AT3092" s="78"/>
      <c r="AU3092" s="78"/>
      <c r="AV3092" s="78"/>
      <c r="AW3092" s="78"/>
      <c r="AX3092" s="78"/>
    </row>
    <row r="3093" spans="40:50" ht="12">
      <c r="AN3093" s="78"/>
      <c r="AO3093" s="78"/>
      <c r="AP3093" s="78"/>
      <c r="AQ3093" s="78"/>
      <c r="AR3093" s="78"/>
      <c r="AS3093" s="78"/>
      <c r="AT3093" s="78"/>
      <c r="AU3093" s="78"/>
      <c r="AV3093" s="78"/>
      <c r="AW3093" s="78"/>
      <c r="AX3093" s="78"/>
    </row>
    <row r="3094" spans="40:50" ht="12">
      <c r="AN3094" s="78"/>
      <c r="AO3094" s="78"/>
      <c r="AP3094" s="78"/>
      <c r="AQ3094" s="78"/>
      <c r="AR3094" s="78"/>
      <c r="AS3094" s="78"/>
      <c r="AT3094" s="78"/>
      <c r="AU3094" s="78"/>
      <c r="AV3094" s="78"/>
      <c r="AW3094" s="78"/>
      <c r="AX3094" s="78"/>
    </row>
    <row r="3095" spans="40:50" ht="12">
      <c r="AN3095" s="78"/>
      <c r="AO3095" s="78"/>
      <c r="AP3095" s="78"/>
      <c r="AQ3095" s="78"/>
      <c r="AR3095" s="78"/>
      <c r="AS3095" s="78"/>
      <c r="AT3095" s="78"/>
      <c r="AU3095" s="78"/>
      <c r="AV3095" s="78"/>
      <c r="AW3095" s="78"/>
      <c r="AX3095" s="78"/>
    </row>
    <row r="3096" spans="40:50" ht="12">
      <c r="AN3096" s="78"/>
      <c r="AO3096" s="78"/>
      <c r="AP3096" s="78"/>
      <c r="AQ3096" s="78"/>
      <c r="AR3096" s="78"/>
      <c r="AS3096" s="78"/>
      <c r="AT3096" s="78"/>
      <c r="AU3096" s="78"/>
      <c r="AV3096" s="78"/>
      <c r="AW3096" s="78"/>
      <c r="AX3096" s="78"/>
    </row>
    <row r="3097" spans="40:50" ht="12">
      <c r="AN3097" s="78"/>
      <c r="AO3097" s="78"/>
      <c r="AP3097" s="78"/>
      <c r="AQ3097" s="78"/>
      <c r="AR3097" s="78"/>
      <c r="AS3097" s="78"/>
      <c r="AT3097" s="78"/>
      <c r="AU3097" s="78"/>
      <c r="AV3097" s="78"/>
      <c r="AW3097" s="78"/>
      <c r="AX3097" s="78"/>
    </row>
    <row r="3098" spans="40:50" ht="12">
      <c r="AN3098" s="78"/>
      <c r="AO3098" s="78"/>
      <c r="AP3098" s="78"/>
      <c r="AQ3098" s="78"/>
      <c r="AR3098" s="78"/>
      <c r="AS3098" s="78"/>
      <c r="AT3098" s="78"/>
      <c r="AU3098" s="78"/>
      <c r="AV3098" s="78"/>
      <c r="AW3098" s="78"/>
      <c r="AX3098" s="78"/>
    </row>
    <row r="3099" spans="40:50" ht="12">
      <c r="AN3099" s="78"/>
      <c r="AO3099" s="78"/>
      <c r="AP3099" s="78"/>
      <c r="AQ3099" s="78"/>
      <c r="AR3099" s="78"/>
      <c r="AS3099" s="78"/>
      <c r="AT3099" s="78"/>
      <c r="AU3099" s="78"/>
      <c r="AV3099" s="78"/>
      <c r="AW3099" s="78"/>
      <c r="AX3099" s="78"/>
    </row>
    <row r="3100" spans="40:50" ht="12">
      <c r="AN3100" s="78"/>
      <c r="AO3100" s="78"/>
      <c r="AP3100" s="78"/>
      <c r="AQ3100" s="78"/>
      <c r="AR3100" s="78"/>
      <c r="AS3100" s="78"/>
      <c r="AT3100" s="78"/>
      <c r="AU3100" s="78"/>
      <c r="AV3100" s="78"/>
      <c r="AW3100" s="78"/>
      <c r="AX3100" s="78"/>
    </row>
    <row r="3101" spans="40:50" ht="12">
      <c r="AN3101" s="78"/>
      <c r="AO3101" s="78"/>
      <c r="AP3101" s="78"/>
      <c r="AQ3101" s="78"/>
      <c r="AR3101" s="78"/>
      <c r="AS3101" s="78"/>
      <c r="AT3101" s="78"/>
      <c r="AU3101" s="78"/>
      <c r="AV3101" s="78"/>
      <c r="AW3101" s="78"/>
      <c r="AX3101" s="78"/>
    </row>
    <row r="3102" spans="40:50" ht="12">
      <c r="AN3102" s="78"/>
      <c r="AO3102" s="78"/>
      <c r="AP3102" s="78"/>
      <c r="AQ3102" s="78"/>
      <c r="AR3102" s="78"/>
      <c r="AS3102" s="78"/>
      <c r="AT3102" s="78"/>
      <c r="AU3102" s="78"/>
      <c r="AV3102" s="78"/>
      <c r="AW3102" s="78"/>
      <c r="AX3102" s="78"/>
    </row>
    <row r="3103" spans="40:50" ht="12">
      <c r="AN3103" s="78"/>
      <c r="AO3103" s="78"/>
      <c r="AP3103" s="78"/>
      <c r="AQ3103" s="78"/>
      <c r="AR3103" s="78"/>
      <c r="AS3103" s="78"/>
      <c r="AT3103" s="78"/>
      <c r="AU3103" s="78"/>
      <c r="AV3103" s="78"/>
      <c r="AW3103" s="78"/>
      <c r="AX3103" s="78"/>
    </row>
    <row r="3104" spans="40:50" ht="12">
      <c r="AN3104" s="78"/>
      <c r="AO3104" s="78"/>
      <c r="AP3104" s="78"/>
      <c r="AQ3104" s="78"/>
      <c r="AR3104" s="78"/>
      <c r="AS3104" s="78"/>
      <c r="AT3104" s="78"/>
      <c r="AU3104" s="78"/>
      <c r="AV3104" s="78"/>
      <c r="AW3104" s="78"/>
      <c r="AX3104" s="78"/>
    </row>
    <row r="3105" spans="40:50" ht="12">
      <c r="AN3105" s="78"/>
      <c r="AO3105" s="78"/>
      <c r="AP3105" s="78"/>
      <c r="AQ3105" s="78"/>
      <c r="AR3105" s="78"/>
      <c r="AS3105" s="78"/>
      <c r="AT3105" s="78"/>
      <c r="AU3105" s="78"/>
      <c r="AV3105" s="78"/>
      <c r="AW3105" s="78"/>
      <c r="AX3105" s="78"/>
    </row>
    <row r="3106" spans="40:50" ht="12">
      <c r="AN3106" s="78"/>
      <c r="AO3106" s="78"/>
      <c r="AP3106" s="78"/>
      <c r="AQ3106" s="78"/>
      <c r="AR3106" s="78"/>
      <c r="AS3106" s="78"/>
      <c r="AT3106" s="78"/>
      <c r="AU3106" s="78"/>
      <c r="AV3106" s="78"/>
      <c r="AW3106" s="78"/>
      <c r="AX3106" s="78"/>
    </row>
    <row r="3107" spans="40:50" ht="12">
      <c r="AN3107" s="78"/>
      <c r="AO3107" s="78"/>
      <c r="AP3107" s="78"/>
      <c r="AQ3107" s="78"/>
      <c r="AR3107" s="78"/>
      <c r="AS3107" s="78"/>
      <c r="AT3107" s="78"/>
      <c r="AU3107" s="78"/>
      <c r="AV3107" s="78"/>
      <c r="AW3107" s="78"/>
      <c r="AX3107" s="78"/>
    </row>
    <row r="3108" spans="40:50" ht="12">
      <c r="AN3108" s="78"/>
      <c r="AO3108" s="78"/>
      <c r="AP3108" s="78"/>
      <c r="AQ3108" s="78"/>
      <c r="AR3108" s="78"/>
      <c r="AS3108" s="78"/>
      <c r="AT3108" s="78"/>
      <c r="AU3108" s="78"/>
      <c r="AV3108" s="78"/>
      <c r="AW3108" s="78"/>
      <c r="AX3108" s="78"/>
    </row>
    <row r="3109" spans="40:50" ht="12">
      <c r="AN3109" s="78"/>
      <c r="AO3109" s="78"/>
      <c r="AP3109" s="78"/>
      <c r="AQ3109" s="78"/>
      <c r="AR3109" s="78"/>
      <c r="AS3109" s="78"/>
      <c r="AT3109" s="78"/>
      <c r="AU3109" s="78"/>
      <c r="AV3109" s="78"/>
      <c r="AW3109" s="78"/>
      <c r="AX3109" s="78"/>
    </row>
    <row r="3110" spans="40:50" ht="12">
      <c r="AN3110" s="78"/>
      <c r="AO3110" s="78"/>
      <c r="AP3110" s="78"/>
      <c r="AQ3110" s="78"/>
      <c r="AR3110" s="78"/>
      <c r="AS3110" s="78"/>
      <c r="AT3110" s="78"/>
      <c r="AU3110" s="78"/>
      <c r="AV3110" s="78"/>
      <c r="AW3110" s="78"/>
      <c r="AX3110" s="78"/>
    </row>
    <row r="3111" spans="40:50" ht="12">
      <c r="AN3111" s="78"/>
      <c r="AO3111" s="78"/>
      <c r="AP3111" s="78"/>
      <c r="AQ3111" s="78"/>
      <c r="AR3111" s="78"/>
      <c r="AS3111" s="78"/>
      <c r="AT3111" s="78"/>
      <c r="AU3111" s="78"/>
      <c r="AV3111" s="78"/>
      <c r="AW3111" s="78"/>
      <c r="AX3111" s="78"/>
    </row>
    <row r="3112" spans="40:50" ht="12">
      <c r="AN3112" s="78"/>
      <c r="AO3112" s="78"/>
      <c r="AP3112" s="78"/>
      <c r="AQ3112" s="78"/>
      <c r="AR3112" s="78"/>
      <c r="AS3112" s="78"/>
      <c r="AT3112" s="78"/>
      <c r="AU3112" s="78"/>
      <c r="AV3112" s="78"/>
      <c r="AW3112" s="78"/>
      <c r="AX3112" s="78"/>
    </row>
    <row r="3113" spans="40:50" ht="12">
      <c r="AN3113" s="78"/>
      <c r="AO3113" s="78"/>
      <c r="AP3113" s="78"/>
      <c r="AQ3113" s="78"/>
      <c r="AR3113" s="78"/>
      <c r="AS3113" s="78"/>
      <c r="AT3113" s="78"/>
      <c r="AU3113" s="78"/>
      <c r="AV3113" s="78"/>
      <c r="AW3113" s="78"/>
      <c r="AX3113" s="78"/>
    </row>
    <row r="3114" spans="40:50" ht="12">
      <c r="AN3114" s="78"/>
      <c r="AO3114" s="78"/>
      <c r="AP3114" s="78"/>
      <c r="AQ3114" s="78"/>
      <c r="AR3114" s="78"/>
      <c r="AS3114" s="78"/>
      <c r="AT3114" s="78"/>
      <c r="AU3114" s="78"/>
      <c r="AV3114" s="78"/>
      <c r="AW3114" s="78"/>
      <c r="AX3114" s="78"/>
    </row>
    <row r="3115" spans="40:50" ht="12">
      <c r="AN3115" s="78"/>
      <c r="AO3115" s="78"/>
      <c r="AP3115" s="78"/>
      <c r="AQ3115" s="78"/>
      <c r="AR3115" s="78"/>
      <c r="AS3115" s="78"/>
      <c r="AT3115" s="78"/>
      <c r="AU3115" s="78"/>
      <c r="AV3115" s="78"/>
      <c r="AW3115" s="78"/>
      <c r="AX3115" s="78"/>
    </row>
    <row r="3116" spans="40:50" ht="12">
      <c r="AN3116" s="78"/>
      <c r="AO3116" s="78"/>
      <c r="AP3116" s="78"/>
      <c r="AQ3116" s="78"/>
      <c r="AR3116" s="78"/>
      <c r="AS3116" s="78"/>
      <c r="AT3116" s="78"/>
      <c r="AU3116" s="78"/>
      <c r="AV3116" s="78"/>
      <c r="AW3116" s="78"/>
      <c r="AX3116" s="78"/>
    </row>
    <row r="3117" spans="40:50" ht="12">
      <c r="AN3117" s="78"/>
      <c r="AO3117" s="78"/>
      <c r="AP3117" s="78"/>
      <c r="AQ3117" s="78"/>
      <c r="AR3117" s="78"/>
      <c r="AS3117" s="78"/>
      <c r="AT3117" s="78"/>
      <c r="AU3117" s="78"/>
      <c r="AV3117" s="78"/>
      <c r="AW3117" s="78"/>
      <c r="AX3117" s="78"/>
    </row>
    <row r="3118" spans="40:50" ht="12">
      <c r="AN3118" s="78"/>
      <c r="AO3118" s="78"/>
      <c r="AP3118" s="78"/>
      <c r="AQ3118" s="78"/>
      <c r="AR3118" s="78"/>
      <c r="AS3118" s="78"/>
      <c r="AT3118" s="78"/>
      <c r="AU3118" s="78"/>
      <c r="AV3118" s="78"/>
      <c r="AW3118" s="78"/>
      <c r="AX3118" s="78"/>
    </row>
    <row r="3119" spans="40:50" ht="12">
      <c r="AN3119" s="78"/>
      <c r="AO3119" s="78"/>
      <c r="AP3119" s="78"/>
      <c r="AQ3119" s="78"/>
      <c r="AR3119" s="78"/>
      <c r="AS3119" s="78"/>
      <c r="AT3119" s="78"/>
      <c r="AU3119" s="78"/>
      <c r="AV3119" s="78"/>
      <c r="AW3119" s="78"/>
      <c r="AX3119" s="78"/>
    </row>
    <row r="3120" spans="40:50" ht="12">
      <c r="AN3120" s="78"/>
      <c r="AO3120" s="78"/>
      <c r="AP3120" s="78"/>
      <c r="AQ3120" s="78"/>
      <c r="AR3120" s="78"/>
      <c r="AS3120" s="78"/>
      <c r="AT3120" s="78"/>
      <c r="AU3120" s="78"/>
      <c r="AV3120" s="78"/>
      <c r="AW3120" s="78"/>
      <c r="AX3120" s="78"/>
    </row>
    <row r="3121" spans="40:50" ht="12">
      <c r="AN3121" s="78"/>
      <c r="AO3121" s="78"/>
      <c r="AP3121" s="78"/>
      <c r="AQ3121" s="78"/>
      <c r="AR3121" s="78"/>
      <c r="AS3121" s="78"/>
      <c r="AT3121" s="78"/>
      <c r="AU3121" s="78"/>
      <c r="AV3121" s="78"/>
      <c r="AW3121" s="78"/>
      <c r="AX3121" s="78"/>
    </row>
    <row r="3122" spans="40:50" ht="12">
      <c r="AN3122" s="78"/>
      <c r="AO3122" s="78"/>
      <c r="AP3122" s="78"/>
      <c r="AQ3122" s="78"/>
      <c r="AR3122" s="78"/>
      <c r="AS3122" s="78"/>
      <c r="AT3122" s="78"/>
      <c r="AU3122" s="78"/>
      <c r="AV3122" s="78"/>
      <c r="AW3122" s="78"/>
      <c r="AX3122" s="78"/>
    </row>
    <row r="3123" spans="40:50" ht="12">
      <c r="AN3123" s="78"/>
      <c r="AO3123" s="78"/>
      <c r="AP3123" s="78"/>
      <c r="AQ3123" s="78"/>
      <c r="AR3123" s="78"/>
      <c r="AS3123" s="78"/>
      <c r="AT3123" s="78"/>
      <c r="AU3123" s="78"/>
      <c r="AV3123" s="78"/>
      <c r="AW3123" s="78"/>
      <c r="AX3123" s="78"/>
    </row>
    <row r="3124" spans="40:50" ht="12">
      <c r="AN3124" s="78"/>
      <c r="AO3124" s="78"/>
      <c r="AP3124" s="78"/>
      <c r="AQ3124" s="78"/>
      <c r="AR3124" s="78"/>
      <c r="AS3124" s="78"/>
      <c r="AT3124" s="78"/>
      <c r="AU3124" s="78"/>
      <c r="AV3124" s="78"/>
      <c r="AW3124" s="78"/>
      <c r="AX3124" s="78"/>
    </row>
    <row r="3125" spans="40:50" ht="12">
      <c r="AN3125" s="78"/>
      <c r="AO3125" s="78"/>
      <c r="AP3125" s="78"/>
      <c r="AQ3125" s="78"/>
      <c r="AR3125" s="78"/>
      <c r="AS3125" s="78"/>
      <c r="AT3125" s="78"/>
      <c r="AU3125" s="78"/>
      <c r="AV3125" s="78"/>
      <c r="AW3125" s="78"/>
      <c r="AX3125" s="78"/>
    </row>
    <row r="3126" spans="40:50" ht="12">
      <c r="AN3126" s="78"/>
      <c r="AO3126" s="78"/>
      <c r="AP3126" s="78"/>
      <c r="AQ3126" s="78"/>
      <c r="AR3126" s="78"/>
      <c r="AS3126" s="78"/>
      <c r="AT3126" s="78"/>
      <c r="AU3126" s="78"/>
      <c r="AV3126" s="78"/>
      <c r="AW3126" s="78"/>
      <c r="AX3126" s="78"/>
    </row>
    <row r="3127" spans="40:50" ht="12">
      <c r="AN3127" s="78"/>
      <c r="AO3127" s="78"/>
      <c r="AP3127" s="78"/>
      <c r="AQ3127" s="78"/>
      <c r="AR3127" s="78"/>
      <c r="AS3127" s="78"/>
      <c r="AT3127" s="78"/>
      <c r="AU3127" s="78"/>
      <c r="AV3127" s="78"/>
      <c r="AW3127" s="78"/>
      <c r="AX3127" s="78"/>
    </row>
    <row r="3128" spans="40:50" ht="12">
      <c r="AN3128" s="78"/>
      <c r="AO3128" s="78"/>
      <c r="AP3128" s="78"/>
      <c r="AQ3128" s="78"/>
      <c r="AR3128" s="78"/>
      <c r="AS3128" s="78"/>
      <c r="AT3128" s="78"/>
      <c r="AU3128" s="78"/>
      <c r="AV3128" s="78"/>
      <c r="AW3128" s="78"/>
      <c r="AX3128" s="78"/>
    </row>
    <row r="3129" spans="40:50" ht="12">
      <c r="AN3129" s="78"/>
      <c r="AO3129" s="78"/>
      <c r="AP3129" s="78"/>
      <c r="AQ3129" s="78"/>
      <c r="AR3129" s="78"/>
      <c r="AS3129" s="78"/>
      <c r="AT3129" s="78"/>
      <c r="AU3129" s="78"/>
      <c r="AV3129" s="78"/>
      <c r="AW3129" s="78"/>
      <c r="AX3129" s="78"/>
    </row>
    <row r="3130" spans="40:50" ht="12">
      <c r="AN3130" s="78"/>
      <c r="AO3130" s="78"/>
      <c r="AP3130" s="78"/>
      <c r="AQ3130" s="78"/>
      <c r="AR3130" s="78"/>
      <c r="AS3130" s="78"/>
      <c r="AT3130" s="78"/>
      <c r="AU3130" s="78"/>
      <c r="AV3130" s="78"/>
      <c r="AW3130" s="78"/>
      <c r="AX3130" s="78"/>
    </row>
    <row r="3131" spans="40:50" ht="12">
      <c r="AN3131" s="78"/>
      <c r="AO3131" s="78"/>
      <c r="AP3131" s="78"/>
      <c r="AQ3131" s="78"/>
      <c r="AR3131" s="78"/>
      <c r="AS3131" s="78"/>
      <c r="AT3131" s="78"/>
      <c r="AU3131" s="78"/>
      <c r="AV3131" s="78"/>
      <c r="AW3131" s="78"/>
      <c r="AX3131" s="78"/>
    </row>
    <row r="3132" spans="40:50" ht="12">
      <c r="AN3132" s="78"/>
      <c r="AO3132" s="78"/>
      <c r="AP3132" s="78"/>
      <c r="AQ3132" s="78"/>
      <c r="AR3132" s="78"/>
      <c r="AS3132" s="78"/>
      <c r="AT3132" s="78"/>
      <c r="AU3132" s="78"/>
      <c r="AV3132" s="78"/>
      <c r="AW3132" s="78"/>
      <c r="AX3132" s="78"/>
    </row>
    <row r="3133" spans="40:50" ht="12">
      <c r="AN3133" s="78"/>
      <c r="AO3133" s="78"/>
      <c r="AP3133" s="78"/>
      <c r="AQ3133" s="78"/>
      <c r="AR3133" s="78"/>
      <c r="AS3133" s="78"/>
      <c r="AT3133" s="78"/>
      <c r="AU3133" s="78"/>
      <c r="AV3133" s="78"/>
      <c r="AW3133" s="78"/>
      <c r="AX3133" s="78"/>
    </row>
    <row r="3134" spans="40:50" ht="12">
      <c r="AN3134" s="78"/>
      <c r="AO3134" s="78"/>
      <c r="AP3134" s="78"/>
      <c r="AQ3134" s="78"/>
      <c r="AR3134" s="78"/>
      <c r="AS3134" s="78"/>
      <c r="AT3134" s="78"/>
      <c r="AU3134" s="78"/>
      <c r="AV3134" s="78"/>
      <c r="AW3134" s="78"/>
      <c r="AX3134" s="78"/>
    </row>
    <row r="3135" spans="40:50" ht="12">
      <c r="AN3135" s="78"/>
      <c r="AO3135" s="78"/>
      <c r="AP3135" s="78"/>
      <c r="AQ3135" s="78"/>
      <c r="AR3135" s="78"/>
      <c r="AS3135" s="78"/>
      <c r="AT3135" s="78"/>
      <c r="AU3135" s="78"/>
      <c r="AV3135" s="78"/>
      <c r="AW3135" s="78"/>
      <c r="AX3135" s="78"/>
    </row>
    <row r="3136" spans="40:50" ht="12">
      <c r="AN3136" s="78"/>
      <c r="AO3136" s="78"/>
      <c r="AP3136" s="78"/>
      <c r="AQ3136" s="78"/>
      <c r="AR3136" s="78"/>
      <c r="AS3136" s="78"/>
      <c r="AT3136" s="78"/>
      <c r="AU3136" s="78"/>
      <c r="AV3136" s="78"/>
      <c r="AW3136" s="78"/>
      <c r="AX3136" s="78"/>
    </row>
    <row r="3137" spans="40:50" ht="12">
      <c r="AN3137" s="78"/>
      <c r="AO3137" s="78"/>
      <c r="AP3137" s="78"/>
      <c r="AQ3137" s="78"/>
      <c r="AR3137" s="78"/>
      <c r="AS3137" s="78"/>
      <c r="AT3137" s="78"/>
      <c r="AU3137" s="78"/>
      <c r="AV3137" s="78"/>
      <c r="AW3137" s="78"/>
      <c r="AX3137" s="78"/>
    </row>
    <row r="3138" spans="40:50" ht="12">
      <c r="AN3138" s="78"/>
      <c r="AO3138" s="78"/>
      <c r="AP3138" s="78"/>
      <c r="AQ3138" s="78"/>
      <c r="AR3138" s="78"/>
      <c r="AS3138" s="78"/>
      <c r="AT3138" s="78"/>
      <c r="AU3138" s="78"/>
      <c r="AV3138" s="78"/>
      <c r="AW3138" s="78"/>
      <c r="AX3138" s="78"/>
    </row>
    <row r="3139" spans="40:50" ht="12">
      <c r="AN3139" s="78"/>
      <c r="AO3139" s="78"/>
      <c r="AP3139" s="78"/>
      <c r="AQ3139" s="78"/>
      <c r="AR3139" s="78"/>
      <c r="AS3139" s="78"/>
      <c r="AT3139" s="78"/>
      <c r="AU3139" s="78"/>
      <c r="AV3139" s="78"/>
      <c r="AW3139" s="78"/>
      <c r="AX3139" s="78"/>
    </row>
    <row r="3140" spans="40:50" ht="12">
      <c r="AN3140" s="78"/>
      <c r="AO3140" s="78"/>
      <c r="AP3140" s="78"/>
      <c r="AQ3140" s="78"/>
      <c r="AR3140" s="78"/>
      <c r="AS3140" s="78"/>
      <c r="AT3140" s="78"/>
      <c r="AU3140" s="78"/>
      <c r="AV3140" s="78"/>
      <c r="AW3140" s="78"/>
      <c r="AX3140" s="78"/>
    </row>
    <row r="3141" spans="40:50" ht="12">
      <c r="AN3141" s="78"/>
      <c r="AO3141" s="78"/>
      <c r="AP3141" s="78"/>
      <c r="AQ3141" s="78"/>
      <c r="AR3141" s="78"/>
      <c r="AS3141" s="78"/>
      <c r="AT3141" s="78"/>
      <c r="AU3141" s="78"/>
      <c r="AV3141" s="78"/>
      <c r="AW3141" s="78"/>
      <c r="AX3141" s="78"/>
    </row>
    <row r="3142" spans="40:50" ht="12">
      <c r="AN3142" s="78"/>
      <c r="AO3142" s="78"/>
      <c r="AP3142" s="78"/>
      <c r="AQ3142" s="78"/>
      <c r="AR3142" s="78"/>
      <c r="AS3142" s="78"/>
      <c r="AT3142" s="78"/>
      <c r="AU3142" s="78"/>
      <c r="AV3142" s="78"/>
      <c r="AW3142" s="78"/>
      <c r="AX3142" s="78"/>
    </row>
    <row r="3143" spans="40:50" ht="12">
      <c r="AN3143" s="78"/>
      <c r="AO3143" s="78"/>
      <c r="AP3143" s="78"/>
      <c r="AQ3143" s="78"/>
      <c r="AR3143" s="78"/>
      <c r="AS3143" s="78"/>
      <c r="AT3143" s="78"/>
      <c r="AU3143" s="78"/>
      <c r="AV3143" s="78"/>
      <c r="AW3143" s="78"/>
      <c r="AX3143" s="78"/>
    </row>
    <row r="3144" spans="40:50" ht="12">
      <c r="AN3144" s="78"/>
      <c r="AO3144" s="78"/>
      <c r="AP3144" s="78"/>
      <c r="AQ3144" s="78"/>
      <c r="AR3144" s="78"/>
      <c r="AS3144" s="78"/>
      <c r="AT3144" s="78"/>
      <c r="AU3144" s="78"/>
      <c r="AV3144" s="78"/>
      <c r="AW3144" s="78"/>
      <c r="AX3144" s="78"/>
    </row>
    <row r="3145" spans="40:50" ht="12">
      <c r="AN3145" s="78"/>
      <c r="AO3145" s="78"/>
      <c r="AP3145" s="78"/>
      <c r="AQ3145" s="78"/>
      <c r="AR3145" s="78"/>
      <c r="AS3145" s="78"/>
      <c r="AT3145" s="78"/>
      <c r="AU3145" s="78"/>
      <c r="AV3145" s="78"/>
      <c r="AW3145" s="78"/>
      <c r="AX3145" s="78"/>
    </row>
    <row r="3146" spans="40:50" ht="12">
      <c r="AN3146" s="78"/>
      <c r="AO3146" s="78"/>
      <c r="AP3146" s="78"/>
      <c r="AQ3146" s="78"/>
      <c r="AR3146" s="78"/>
      <c r="AS3146" s="78"/>
      <c r="AT3146" s="78"/>
      <c r="AU3146" s="78"/>
      <c r="AV3146" s="78"/>
      <c r="AW3146" s="78"/>
      <c r="AX3146" s="78"/>
    </row>
    <row r="3147" spans="40:50" ht="12">
      <c r="AN3147" s="78"/>
      <c r="AO3147" s="78"/>
      <c r="AP3147" s="78"/>
      <c r="AQ3147" s="78"/>
      <c r="AR3147" s="78"/>
      <c r="AS3147" s="78"/>
      <c r="AT3147" s="78"/>
      <c r="AU3147" s="78"/>
      <c r="AV3147" s="78"/>
      <c r="AW3147" s="78"/>
      <c r="AX3147" s="78"/>
    </row>
    <row r="3148" spans="40:50" ht="12">
      <c r="AN3148" s="78"/>
      <c r="AO3148" s="78"/>
      <c r="AP3148" s="78"/>
      <c r="AQ3148" s="78"/>
      <c r="AR3148" s="78"/>
      <c r="AS3148" s="78"/>
      <c r="AT3148" s="78"/>
      <c r="AU3148" s="78"/>
      <c r="AV3148" s="78"/>
      <c r="AW3148" s="78"/>
      <c r="AX3148" s="78"/>
    </row>
    <row r="3149" spans="40:50" ht="12">
      <c r="AN3149" s="78"/>
      <c r="AO3149" s="78"/>
      <c r="AP3149" s="78"/>
      <c r="AQ3149" s="78"/>
      <c r="AR3149" s="78"/>
      <c r="AS3149" s="78"/>
      <c r="AT3149" s="78"/>
      <c r="AU3149" s="78"/>
      <c r="AV3149" s="78"/>
      <c r="AW3149" s="78"/>
      <c r="AX3149" s="78"/>
    </row>
    <row r="3150" spans="40:50" ht="12">
      <c r="AN3150" s="78"/>
      <c r="AO3150" s="78"/>
      <c r="AP3150" s="78"/>
      <c r="AQ3150" s="78"/>
      <c r="AR3150" s="78"/>
      <c r="AS3150" s="78"/>
      <c r="AT3150" s="78"/>
      <c r="AU3150" s="78"/>
      <c r="AV3150" s="78"/>
      <c r="AW3150" s="78"/>
      <c r="AX3150" s="78"/>
    </row>
    <row r="3151" spans="40:50" ht="12">
      <c r="AN3151" s="78"/>
      <c r="AO3151" s="78"/>
      <c r="AP3151" s="78"/>
      <c r="AQ3151" s="78"/>
      <c r="AR3151" s="78"/>
      <c r="AS3151" s="78"/>
      <c r="AT3151" s="78"/>
      <c r="AU3151" s="78"/>
      <c r="AV3151" s="78"/>
      <c r="AW3151" s="78"/>
      <c r="AX3151" s="78"/>
    </row>
    <row r="3152" spans="40:50" ht="12">
      <c r="AN3152" s="78"/>
      <c r="AO3152" s="78"/>
      <c r="AP3152" s="78"/>
      <c r="AQ3152" s="78"/>
      <c r="AR3152" s="78"/>
      <c r="AS3152" s="78"/>
      <c r="AT3152" s="78"/>
      <c r="AU3152" s="78"/>
      <c r="AV3152" s="78"/>
      <c r="AW3152" s="78"/>
      <c r="AX3152" s="78"/>
    </row>
    <row r="3153" spans="40:50" ht="12">
      <c r="AN3153" s="78"/>
      <c r="AO3153" s="78"/>
      <c r="AP3153" s="78"/>
      <c r="AQ3153" s="78"/>
      <c r="AR3153" s="78"/>
      <c r="AS3153" s="78"/>
      <c r="AT3153" s="78"/>
      <c r="AU3153" s="78"/>
      <c r="AV3153" s="78"/>
      <c r="AW3153" s="78"/>
      <c r="AX3153" s="78"/>
    </row>
    <row r="3154" spans="40:50" ht="12">
      <c r="AN3154" s="78"/>
      <c r="AO3154" s="78"/>
      <c r="AP3154" s="78"/>
      <c r="AQ3154" s="78"/>
      <c r="AR3154" s="78"/>
      <c r="AS3154" s="78"/>
      <c r="AT3154" s="78"/>
      <c r="AU3154" s="78"/>
      <c r="AV3154" s="78"/>
      <c r="AW3154" s="78"/>
      <c r="AX3154" s="78"/>
    </row>
    <row r="3155" spans="40:50" ht="12">
      <c r="AN3155" s="78"/>
      <c r="AO3155" s="78"/>
      <c r="AP3155" s="78"/>
      <c r="AQ3155" s="78"/>
      <c r="AR3155" s="78"/>
      <c r="AS3155" s="78"/>
      <c r="AT3155" s="78"/>
      <c r="AU3155" s="78"/>
      <c r="AV3155" s="78"/>
      <c r="AW3155" s="78"/>
      <c r="AX3155" s="78"/>
    </row>
    <row r="3156" spans="40:50" ht="12">
      <c r="AN3156" s="78"/>
      <c r="AO3156" s="78"/>
      <c r="AP3156" s="78"/>
      <c r="AQ3156" s="78"/>
      <c r="AR3156" s="78"/>
      <c r="AS3156" s="78"/>
      <c r="AT3156" s="78"/>
      <c r="AU3156" s="78"/>
      <c r="AV3156" s="78"/>
      <c r="AW3156" s="78"/>
      <c r="AX3156" s="78"/>
    </row>
    <row r="3157" spans="40:50" ht="12">
      <c r="AN3157" s="78"/>
      <c r="AO3157" s="78"/>
      <c r="AP3157" s="78"/>
      <c r="AQ3157" s="78"/>
      <c r="AR3157" s="78"/>
      <c r="AS3157" s="78"/>
      <c r="AT3157" s="78"/>
      <c r="AU3157" s="78"/>
      <c r="AV3157" s="78"/>
      <c r="AW3157" s="78"/>
      <c r="AX3157" s="78"/>
    </row>
    <row r="3158" spans="40:50" ht="12">
      <c r="AN3158" s="78"/>
      <c r="AO3158" s="78"/>
      <c r="AP3158" s="78"/>
      <c r="AQ3158" s="78"/>
      <c r="AR3158" s="78"/>
      <c r="AS3158" s="78"/>
      <c r="AT3158" s="78"/>
      <c r="AU3158" s="78"/>
      <c r="AV3158" s="78"/>
      <c r="AW3158" s="78"/>
      <c r="AX3158" s="78"/>
    </row>
    <row r="3159" spans="40:50" ht="12">
      <c r="AN3159" s="78"/>
      <c r="AO3159" s="78"/>
      <c r="AP3159" s="78"/>
      <c r="AQ3159" s="78"/>
      <c r="AR3159" s="78"/>
      <c r="AS3159" s="78"/>
      <c r="AT3159" s="78"/>
      <c r="AU3159" s="78"/>
      <c r="AV3159" s="78"/>
      <c r="AW3159" s="78"/>
      <c r="AX3159" s="78"/>
    </row>
    <row r="3160" spans="40:50" ht="12">
      <c r="AN3160" s="78"/>
      <c r="AO3160" s="78"/>
      <c r="AP3160" s="78"/>
      <c r="AQ3160" s="78"/>
      <c r="AR3160" s="78"/>
      <c r="AS3160" s="78"/>
      <c r="AT3160" s="78"/>
      <c r="AU3160" s="78"/>
      <c r="AV3160" s="78"/>
      <c r="AW3160" s="78"/>
      <c r="AX3160" s="78"/>
    </row>
    <row r="3161" spans="40:50" ht="12">
      <c r="AN3161" s="78"/>
      <c r="AO3161" s="78"/>
      <c r="AP3161" s="78"/>
      <c r="AQ3161" s="78"/>
      <c r="AR3161" s="78"/>
      <c r="AS3161" s="78"/>
      <c r="AT3161" s="78"/>
      <c r="AU3161" s="78"/>
      <c r="AV3161" s="78"/>
      <c r="AW3161" s="78"/>
      <c r="AX3161" s="78"/>
    </row>
    <row r="3162" spans="40:50" ht="12">
      <c r="AN3162" s="78"/>
      <c r="AO3162" s="78"/>
      <c r="AP3162" s="78"/>
      <c r="AQ3162" s="78"/>
      <c r="AR3162" s="78"/>
      <c r="AS3162" s="78"/>
      <c r="AT3162" s="78"/>
      <c r="AU3162" s="78"/>
      <c r="AV3162" s="78"/>
      <c r="AW3162" s="78"/>
      <c r="AX3162" s="78"/>
    </row>
    <row r="3163" spans="40:50" ht="12">
      <c r="AN3163" s="78"/>
      <c r="AO3163" s="78"/>
      <c r="AP3163" s="78"/>
      <c r="AQ3163" s="78"/>
      <c r="AR3163" s="78"/>
      <c r="AS3163" s="78"/>
      <c r="AT3163" s="78"/>
      <c r="AU3163" s="78"/>
      <c r="AV3163" s="78"/>
      <c r="AW3163" s="78"/>
      <c r="AX3163" s="78"/>
    </row>
    <row r="3164" spans="40:50" ht="12">
      <c r="AN3164" s="78"/>
      <c r="AO3164" s="78"/>
      <c r="AP3164" s="78"/>
      <c r="AQ3164" s="78"/>
      <c r="AR3164" s="78"/>
      <c r="AS3164" s="78"/>
      <c r="AT3164" s="78"/>
      <c r="AU3164" s="78"/>
      <c r="AV3164" s="78"/>
      <c r="AW3164" s="78"/>
      <c r="AX3164" s="78"/>
    </row>
    <row r="3165" spans="40:50" ht="12">
      <c r="AN3165" s="78"/>
      <c r="AO3165" s="78"/>
      <c r="AP3165" s="78"/>
      <c r="AQ3165" s="78"/>
      <c r="AR3165" s="78"/>
      <c r="AS3165" s="78"/>
      <c r="AT3165" s="78"/>
      <c r="AU3165" s="78"/>
      <c r="AV3165" s="78"/>
      <c r="AW3165" s="78"/>
      <c r="AX3165" s="78"/>
    </row>
    <row r="3166" spans="40:50" ht="12">
      <c r="AN3166" s="78"/>
      <c r="AO3166" s="78"/>
      <c r="AP3166" s="78"/>
      <c r="AQ3166" s="78"/>
      <c r="AR3166" s="78"/>
      <c r="AS3166" s="78"/>
      <c r="AT3166" s="78"/>
      <c r="AU3166" s="78"/>
      <c r="AV3166" s="78"/>
      <c r="AW3166" s="78"/>
      <c r="AX3166" s="78"/>
    </row>
    <row r="3167" spans="40:50" ht="12">
      <c r="AN3167" s="78"/>
      <c r="AO3167" s="78"/>
      <c r="AP3167" s="78"/>
      <c r="AQ3167" s="78"/>
      <c r="AR3167" s="78"/>
      <c r="AS3167" s="78"/>
      <c r="AT3167" s="78"/>
      <c r="AU3167" s="78"/>
      <c r="AV3167" s="78"/>
      <c r="AW3167" s="78"/>
      <c r="AX3167" s="78"/>
    </row>
    <row r="3168" spans="40:50" ht="12">
      <c r="AN3168" s="78"/>
      <c r="AO3168" s="78"/>
      <c r="AP3168" s="78"/>
      <c r="AQ3168" s="78"/>
      <c r="AR3168" s="78"/>
      <c r="AS3168" s="78"/>
      <c r="AT3168" s="78"/>
      <c r="AU3168" s="78"/>
      <c r="AV3168" s="78"/>
      <c r="AW3168" s="78"/>
      <c r="AX3168" s="78"/>
    </row>
    <row r="3169" spans="40:50" ht="12">
      <c r="AN3169" s="78"/>
      <c r="AO3169" s="78"/>
      <c r="AP3169" s="78"/>
      <c r="AQ3169" s="78"/>
      <c r="AR3169" s="78"/>
      <c r="AS3169" s="78"/>
      <c r="AT3169" s="78"/>
      <c r="AU3169" s="78"/>
      <c r="AV3169" s="78"/>
      <c r="AW3169" s="78"/>
      <c r="AX3169" s="78"/>
    </row>
    <row r="3170" spans="40:50" ht="12">
      <c r="AN3170" s="78"/>
      <c r="AO3170" s="78"/>
      <c r="AP3170" s="78"/>
      <c r="AQ3170" s="78"/>
      <c r="AR3170" s="78"/>
      <c r="AS3170" s="78"/>
      <c r="AT3170" s="78"/>
      <c r="AU3170" s="78"/>
      <c r="AV3170" s="78"/>
      <c r="AW3170" s="78"/>
      <c r="AX3170" s="78"/>
    </row>
    <row r="3171" spans="40:50" ht="12">
      <c r="AN3171" s="78"/>
      <c r="AO3171" s="78"/>
      <c r="AP3171" s="78"/>
      <c r="AQ3171" s="78"/>
      <c r="AR3171" s="78"/>
      <c r="AS3171" s="78"/>
      <c r="AT3171" s="78"/>
      <c r="AU3171" s="78"/>
      <c r="AV3171" s="78"/>
      <c r="AW3171" s="78"/>
      <c r="AX3171" s="78"/>
    </row>
    <row r="3172" spans="40:50" ht="12">
      <c r="AN3172" s="78"/>
      <c r="AO3172" s="78"/>
      <c r="AP3172" s="78"/>
      <c r="AQ3172" s="78"/>
      <c r="AR3172" s="78"/>
      <c r="AS3172" s="78"/>
      <c r="AT3172" s="78"/>
      <c r="AU3172" s="78"/>
      <c r="AV3172" s="78"/>
      <c r="AW3172" s="78"/>
      <c r="AX3172" s="78"/>
    </row>
    <row r="3173" spans="40:50" ht="12">
      <c r="AN3173" s="78"/>
      <c r="AO3173" s="78"/>
      <c r="AP3173" s="78"/>
      <c r="AQ3173" s="78"/>
      <c r="AR3173" s="78"/>
      <c r="AS3173" s="78"/>
      <c r="AT3173" s="78"/>
      <c r="AU3173" s="78"/>
      <c r="AV3173" s="78"/>
      <c r="AW3173" s="78"/>
      <c r="AX3173" s="78"/>
    </row>
    <row r="3174" spans="40:50" ht="12">
      <c r="AN3174" s="78"/>
      <c r="AO3174" s="78"/>
      <c r="AP3174" s="78"/>
      <c r="AQ3174" s="78"/>
      <c r="AR3174" s="78"/>
      <c r="AS3174" s="78"/>
      <c r="AT3174" s="78"/>
      <c r="AU3174" s="78"/>
      <c r="AV3174" s="78"/>
      <c r="AW3174" s="78"/>
      <c r="AX3174" s="78"/>
    </row>
    <row r="3175" spans="40:50" ht="12">
      <c r="AN3175" s="78"/>
      <c r="AO3175" s="78"/>
      <c r="AP3175" s="78"/>
      <c r="AQ3175" s="78"/>
      <c r="AR3175" s="78"/>
      <c r="AS3175" s="78"/>
      <c r="AT3175" s="78"/>
      <c r="AU3175" s="78"/>
      <c r="AV3175" s="78"/>
      <c r="AW3175" s="78"/>
      <c r="AX3175" s="78"/>
    </row>
    <row r="3176" spans="40:50" ht="12">
      <c r="AN3176" s="78"/>
      <c r="AO3176" s="78"/>
      <c r="AP3176" s="78"/>
      <c r="AQ3176" s="78"/>
      <c r="AR3176" s="78"/>
      <c r="AS3176" s="78"/>
      <c r="AT3176" s="78"/>
      <c r="AU3176" s="78"/>
      <c r="AV3176" s="78"/>
      <c r="AW3176" s="78"/>
      <c r="AX3176" s="78"/>
    </row>
    <row r="3177" spans="40:50" ht="12">
      <c r="AN3177" s="78"/>
      <c r="AO3177" s="78"/>
      <c r="AP3177" s="78"/>
      <c r="AQ3177" s="78"/>
      <c r="AR3177" s="78"/>
      <c r="AS3177" s="78"/>
      <c r="AT3177" s="78"/>
      <c r="AU3177" s="78"/>
      <c r="AV3177" s="78"/>
      <c r="AW3177" s="78"/>
      <c r="AX3177" s="78"/>
    </row>
    <row r="3178" spans="40:50" ht="12">
      <c r="AN3178" s="78"/>
      <c r="AO3178" s="78"/>
      <c r="AP3178" s="78"/>
      <c r="AQ3178" s="78"/>
      <c r="AR3178" s="78"/>
      <c r="AS3178" s="78"/>
      <c r="AT3178" s="78"/>
      <c r="AU3178" s="78"/>
      <c r="AV3178" s="78"/>
      <c r="AW3178" s="78"/>
      <c r="AX3178" s="78"/>
    </row>
    <row r="3179" spans="40:50" ht="12">
      <c r="AN3179" s="78"/>
      <c r="AO3179" s="78"/>
      <c r="AP3179" s="78"/>
      <c r="AQ3179" s="78"/>
      <c r="AR3179" s="78"/>
      <c r="AS3179" s="78"/>
      <c r="AT3179" s="78"/>
      <c r="AU3179" s="78"/>
      <c r="AV3179" s="78"/>
      <c r="AW3179" s="78"/>
      <c r="AX3179" s="78"/>
    </row>
    <row r="3180" spans="40:50" ht="12">
      <c r="AN3180" s="78"/>
      <c r="AO3180" s="78"/>
      <c r="AP3180" s="78"/>
      <c r="AQ3180" s="78"/>
      <c r="AR3180" s="78"/>
      <c r="AS3180" s="78"/>
      <c r="AT3180" s="78"/>
      <c r="AU3180" s="78"/>
      <c r="AV3180" s="78"/>
      <c r="AW3180" s="78"/>
      <c r="AX3180" s="78"/>
    </row>
    <row r="3181" spans="40:50" ht="12">
      <c r="AN3181" s="78"/>
      <c r="AO3181" s="78"/>
      <c r="AP3181" s="78"/>
      <c r="AQ3181" s="78"/>
      <c r="AR3181" s="78"/>
      <c r="AS3181" s="78"/>
      <c r="AT3181" s="78"/>
      <c r="AU3181" s="78"/>
      <c r="AV3181" s="78"/>
      <c r="AW3181" s="78"/>
      <c r="AX3181" s="78"/>
    </row>
    <row r="3182" spans="40:50" ht="12">
      <c r="AN3182" s="78"/>
      <c r="AO3182" s="78"/>
      <c r="AP3182" s="78"/>
      <c r="AQ3182" s="78"/>
      <c r="AR3182" s="78"/>
      <c r="AS3182" s="78"/>
      <c r="AT3182" s="78"/>
      <c r="AU3182" s="78"/>
      <c r="AV3182" s="78"/>
      <c r="AW3182" s="78"/>
      <c r="AX3182" s="78"/>
    </row>
    <row r="3183" spans="40:50" ht="12">
      <c r="AN3183" s="78"/>
      <c r="AO3183" s="78"/>
      <c r="AP3183" s="78"/>
      <c r="AQ3183" s="78"/>
      <c r="AR3183" s="78"/>
      <c r="AS3183" s="78"/>
      <c r="AT3183" s="78"/>
      <c r="AU3183" s="78"/>
      <c r="AV3183" s="78"/>
      <c r="AW3183" s="78"/>
      <c r="AX3183" s="78"/>
    </row>
    <row r="3184" spans="40:50" ht="12">
      <c r="AN3184" s="78"/>
      <c r="AO3184" s="78"/>
      <c r="AP3184" s="78"/>
      <c r="AQ3184" s="78"/>
      <c r="AR3184" s="78"/>
      <c r="AS3184" s="78"/>
      <c r="AT3184" s="78"/>
      <c r="AU3184" s="78"/>
      <c r="AV3184" s="78"/>
      <c r="AW3184" s="78"/>
      <c r="AX3184" s="78"/>
    </row>
    <row r="3185" spans="40:50" ht="12">
      <c r="AN3185" s="78"/>
      <c r="AO3185" s="78"/>
      <c r="AP3185" s="78"/>
      <c r="AQ3185" s="78"/>
      <c r="AR3185" s="78"/>
      <c r="AS3185" s="78"/>
      <c r="AT3185" s="78"/>
      <c r="AU3185" s="78"/>
      <c r="AV3185" s="78"/>
      <c r="AW3185" s="78"/>
      <c r="AX3185" s="78"/>
    </row>
    <row r="3186" spans="40:50" ht="12">
      <c r="AN3186" s="78"/>
      <c r="AO3186" s="78"/>
      <c r="AP3186" s="78"/>
      <c r="AQ3186" s="78"/>
      <c r="AR3186" s="78"/>
      <c r="AS3186" s="78"/>
      <c r="AT3186" s="78"/>
      <c r="AU3186" s="78"/>
      <c r="AV3186" s="78"/>
      <c r="AW3186" s="78"/>
      <c r="AX3186" s="78"/>
    </row>
    <row r="3187" spans="40:50" ht="12">
      <c r="AN3187" s="78"/>
      <c r="AO3187" s="78"/>
      <c r="AP3187" s="78"/>
      <c r="AQ3187" s="78"/>
      <c r="AR3187" s="78"/>
      <c r="AS3187" s="78"/>
      <c r="AT3187" s="78"/>
      <c r="AU3187" s="78"/>
      <c r="AV3187" s="78"/>
      <c r="AW3187" s="78"/>
      <c r="AX3187" s="78"/>
    </row>
    <row r="3188" spans="40:50" ht="12">
      <c r="AN3188" s="78"/>
      <c r="AO3188" s="78"/>
      <c r="AP3188" s="78"/>
      <c r="AQ3188" s="78"/>
      <c r="AR3188" s="78"/>
      <c r="AS3188" s="78"/>
      <c r="AT3188" s="78"/>
      <c r="AU3188" s="78"/>
      <c r="AV3188" s="78"/>
      <c r="AW3188" s="78"/>
      <c r="AX3188" s="78"/>
    </row>
    <row r="3189" spans="40:50" ht="12">
      <c r="AN3189" s="78"/>
      <c r="AO3189" s="78"/>
      <c r="AP3189" s="78"/>
      <c r="AQ3189" s="78"/>
      <c r="AR3189" s="78"/>
      <c r="AS3189" s="78"/>
      <c r="AT3189" s="78"/>
      <c r="AU3189" s="78"/>
      <c r="AV3189" s="78"/>
      <c r="AW3189" s="78"/>
      <c r="AX3189" s="78"/>
    </row>
    <row r="3190" spans="40:50" ht="12">
      <c r="AN3190" s="78"/>
      <c r="AO3190" s="78"/>
      <c r="AP3190" s="78"/>
      <c r="AQ3190" s="78"/>
      <c r="AR3190" s="78"/>
      <c r="AS3190" s="78"/>
      <c r="AT3190" s="78"/>
      <c r="AU3190" s="78"/>
      <c r="AV3190" s="78"/>
      <c r="AW3190" s="78"/>
      <c r="AX3190" s="78"/>
    </row>
    <row r="3191" spans="40:50" ht="12">
      <c r="AN3191" s="78"/>
      <c r="AO3191" s="78"/>
      <c r="AP3191" s="78"/>
      <c r="AQ3191" s="78"/>
      <c r="AR3191" s="78"/>
      <c r="AS3191" s="78"/>
      <c r="AT3191" s="78"/>
      <c r="AU3191" s="78"/>
      <c r="AV3191" s="78"/>
      <c r="AW3191" s="78"/>
      <c r="AX3191" s="78"/>
    </row>
    <row r="3192" spans="40:50" ht="12">
      <c r="AN3192" s="78"/>
      <c r="AO3192" s="78"/>
      <c r="AP3192" s="78"/>
      <c r="AQ3192" s="78"/>
      <c r="AR3192" s="78"/>
      <c r="AS3192" s="78"/>
      <c r="AT3192" s="78"/>
      <c r="AU3192" s="78"/>
      <c r="AV3192" s="78"/>
      <c r="AW3192" s="78"/>
      <c r="AX3192" s="78"/>
    </row>
    <row r="3193" spans="40:50" ht="12">
      <c r="AN3193" s="78"/>
      <c r="AO3193" s="78"/>
      <c r="AP3193" s="78"/>
      <c r="AQ3193" s="78"/>
      <c r="AR3193" s="78"/>
      <c r="AS3193" s="78"/>
      <c r="AT3193" s="78"/>
      <c r="AU3193" s="78"/>
      <c r="AV3193" s="78"/>
      <c r="AW3193" s="78"/>
      <c r="AX3193" s="78"/>
    </row>
    <row r="3194" spans="40:50" ht="12">
      <c r="AN3194" s="78"/>
      <c r="AO3194" s="78"/>
      <c r="AP3194" s="78"/>
      <c r="AQ3194" s="78"/>
      <c r="AR3194" s="78"/>
      <c r="AS3194" s="78"/>
      <c r="AT3194" s="78"/>
      <c r="AU3194" s="78"/>
      <c r="AV3194" s="78"/>
      <c r="AW3194" s="78"/>
      <c r="AX3194" s="78"/>
    </row>
    <row r="3195" spans="40:50" ht="12">
      <c r="AN3195" s="78"/>
      <c r="AO3195" s="78"/>
      <c r="AP3195" s="78"/>
      <c r="AQ3195" s="78"/>
      <c r="AR3195" s="78"/>
      <c r="AS3195" s="78"/>
      <c r="AT3195" s="78"/>
      <c r="AU3195" s="78"/>
      <c r="AV3195" s="78"/>
      <c r="AW3195" s="78"/>
      <c r="AX3195" s="78"/>
    </row>
    <row r="3196" spans="40:50" ht="12">
      <c r="AN3196" s="78"/>
      <c r="AO3196" s="78"/>
      <c r="AP3196" s="78"/>
      <c r="AQ3196" s="78"/>
      <c r="AR3196" s="78"/>
      <c r="AS3196" s="78"/>
      <c r="AT3196" s="78"/>
      <c r="AU3196" s="78"/>
      <c r="AV3196" s="78"/>
      <c r="AW3196" s="78"/>
      <c r="AX3196" s="78"/>
    </row>
    <row r="3197" spans="40:50" ht="12">
      <c r="AN3197" s="78"/>
      <c r="AO3197" s="78"/>
      <c r="AP3197" s="78"/>
      <c r="AQ3197" s="78"/>
      <c r="AR3197" s="78"/>
      <c r="AS3197" s="78"/>
      <c r="AT3197" s="78"/>
      <c r="AU3197" s="78"/>
      <c r="AV3197" s="78"/>
      <c r="AW3197" s="78"/>
      <c r="AX3197" s="78"/>
    </row>
    <row r="3198" spans="40:50" ht="12">
      <c r="AN3198" s="78"/>
      <c r="AO3198" s="78"/>
      <c r="AP3198" s="78"/>
      <c r="AQ3198" s="78"/>
      <c r="AR3198" s="78"/>
      <c r="AS3198" s="78"/>
      <c r="AT3198" s="78"/>
      <c r="AU3198" s="78"/>
      <c r="AV3198" s="78"/>
      <c r="AW3198" s="78"/>
      <c r="AX3198" s="78"/>
    </row>
    <row r="3199" spans="40:50" ht="12">
      <c r="AN3199" s="78"/>
      <c r="AO3199" s="78"/>
      <c r="AP3199" s="78"/>
      <c r="AQ3199" s="78"/>
      <c r="AR3199" s="78"/>
      <c r="AS3199" s="78"/>
      <c r="AT3199" s="78"/>
      <c r="AU3199" s="78"/>
      <c r="AV3199" s="78"/>
      <c r="AW3199" s="78"/>
      <c r="AX3199" s="78"/>
    </row>
    <row r="3200" spans="40:50" ht="12">
      <c r="AN3200" s="78"/>
      <c r="AO3200" s="78"/>
      <c r="AP3200" s="78"/>
      <c r="AQ3200" s="78"/>
      <c r="AR3200" s="78"/>
      <c r="AS3200" s="78"/>
      <c r="AT3200" s="78"/>
      <c r="AU3200" s="78"/>
      <c r="AV3200" s="78"/>
      <c r="AW3200" s="78"/>
      <c r="AX3200" s="78"/>
    </row>
    <row r="3201" spans="40:50" ht="12">
      <c r="AN3201" s="78"/>
      <c r="AO3201" s="78"/>
      <c r="AP3201" s="78"/>
      <c r="AQ3201" s="78"/>
      <c r="AR3201" s="78"/>
      <c r="AS3201" s="78"/>
      <c r="AT3201" s="78"/>
      <c r="AU3201" s="78"/>
      <c r="AV3201" s="78"/>
      <c r="AW3201" s="78"/>
      <c r="AX3201" s="78"/>
    </row>
    <row r="3202" spans="40:50" ht="12">
      <c r="AN3202" s="78"/>
      <c r="AO3202" s="78"/>
      <c r="AP3202" s="78"/>
      <c r="AQ3202" s="78"/>
      <c r="AR3202" s="78"/>
      <c r="AS3202" s="78"/>
      <c r="AT3202" s="78"/>
      <c r="AU3202" s="78"/>
      <c r="AV3202" s="78"/>
      <c r="AW3202" s="78"/>
      <c r="AX3202" s="78"/>
    </row>
    <row r="3203" spans="40:50" ht="12">
      <c r="AN3203" s="78"/>
      <c r="AO3203" s="78"/>
      <c r="AP3203" s="78"/>
      <c r="AQ3203" s="78"/>
      <c r="AR3203" s="78"/>
      <c r="AS3203" s="78"/>
      <c r="AT3203" s="78"/>
      <c r="AU3203" s="78"/>
      <c r="AV3203" s="78"/>
      <c r="AW3203" s="78"/>
      <c r="AX3203" s="78"/>
    </row>
    <row r="3204" spans="40:50" ht="12">
      <c r="AN3204" s="78"/>
      <c r="AO3204" s="78"/>
      <c r="AP3204" s="78"/>
      <c r="AQ3204" s="78"/>
      <c r="AR3204" s="78"/>
      <c r="AS3204" s="78"/>
      <c r="AT3204" s="78"/>
      <c r="AU3204" s="78"/>
      <c r="AV3204" s="78"/>
      <c r="AW3204" s="78"/>
      <c r="AX3204" s="78"/>
    </row>
    <row r="3205" spans="40:50" ht="12">
      <c r="AN3205" s="78"/>
      <c r="AO3205" s="78"/>
      <c r="AP3205" s="78"/>
      <c r="AQ3205" s="78"/>
      <c r="AR3205" s="78"/>
      <c r="AS3205" s="78"/>
      <c r="AT3205" s="78"/>
      <c r="AU3205" s="78"/>
      <c r="AV3205" s="78"/>
      <c r="AW3205" s="78"/>
      <c r="AX3205" s="78"/>
    </row>
    <row r="3206" spans="40:50" ht="12">
      <c r="AN3206" s="78"/>
      <c r="AO3206" s="78"/>
      <c r="AP3206" s="78"/>
      <c r="AQ3206" s="78"/>
      <c r="AR3206" s="78"/>
      <c r="AS3206" s="78"/>
      <c r="AT3206" s="78"/>
      <c r="AU3206" s="78"/>
      <c r="AV3206" s="78"/>
      <c r="AW3206" s="78"/>
      <c r="AX3206" s="78"/>
    </row>
    <row r="3207" spans="40:50" ht="12">
      <c r="AN3207" s="78"/>
      <c r="AO3207" s="78"/>
      <c r="AP3207" s="78"/>
      <c r="AQ3207" s="78"/>
      <c r="AR3207" s="78"/>
      <c r="AS3207" s="78"/>
      <c r="AT3207" s="78"/>
      <c r="AU3207" s="78"/>
      <c r="AV3207" s="78"/>
      <c r="AW3207" s="78"/>
      <c r="AX3207" s="78"/>
    </row>
    <row r="3208" spans="40:50" ht="12">
      <c r="AN3208" s="78"/>
      <c r="AO3208" s="78"/>
      <c r="AP3208" s="78"/>
      <c r="AQ3208" s="78"/>
      <c r="AR3208" s="78"/>
      <c r="AS3208" s="78"/>
      <c r="AT3208" s="78"/>
      <c r="AU3208" s="78"/>
      <c r="AV3208" s="78"/>
      <c r="AW3208" s="78"/>
      <c r="AX3208" s="78"/>
    </row>
    <row r="3209" spans="40:50" ht="12">
      <c r="AN3209" s="78"/>
      <c r="AO3209" s="78"/>
      <c r="AP3209" s="78"/>
      <c r="AQ3209" s="78"/>
      <c r="AR3209" s="78"/>
      <c r="AS3209" s="78"/>
      <c r="AT3209" s="78"/>
      <c r="AU3209" s="78"/>
      <c r="AV3209" s="78"/>
      <c r="AW3209" s="78"/>
      <c r="AX3209" s="78"/>
    </row>
    <row r="3210" spans="40:50" ht="12">
      <c r="AN3210" s="78"/>
      <c r="AO3210" s="78"/>
      <c r="AP3210" s="78"/>
      <c r="AQ3210" s="78"/>
      <c r="AR3210" s="78"/>
      <c r="AS3210" s="78"/>
      <c r="AT3210" s="78"/>
      <c r="AU3210" s="78"/>
      <c r="AV3210" s="78"/>
      <c r="AW3210" s="78"/>
      <c r="AX3210" s="78"/>
    </row>
    <row r="3211" spans="40:50" ht="12">
      <c r="AN3211" s="78"/>
      <c r="AO3211" s="78"/>
      <c r="AP3211" s="78"/>
      <c r="AQ3211" s="78"/>
      <c r="AR3211" s="78"/>
      <c r="AS3211" s="78"/>
      <c r="AT3211" s="78"/>
      <c r="AU3211" s="78"/>
      <c r="AV3211" s="78"/>
      <c r="AW3211" s="78"/>
      <c r="AX3211" s="78"/>
    </row>
    <row r="3212" spans="40:50" ht="12">
      <c r="AN3212" s="78"/>
      <c r="AO3212" s="78"/>
      <c r="AP3212" s="78"/>
      <c r="AQ3212" s="78"/>
      <c r="AR3212" s="78"/>
      <c r="AS3212" s="78"/>
      <c r="AT3212" s="78"/>
      <c r="AU3212" s="78"/>
      <c r="AV3212" s="78"/>
      <c r="AW3212" s="78"/>
      <c r="AX3212" s="78"/>
    </row>
    <row r="3213" spans="40:50" ht="12">
      <c r="AN3213" s="78"/>
      <c r="AO3213" s="78"/>
      <c r="AP3213" s="78"/>
      <c r="AQ3213" s="78"/>
      <c r="AR3213" s="78"/>
      <c r="AS3213" s="78"/>
      <c r="AT3213" s="78"/>
      <c r="AU3213" s="78"/>
      <c r="AV3213" s="78"/>
      <c r="AW3213" s="78"/>
      <c r="AX3213" s="78"/>
    </row>
    <row r="3214" spans="40:50" ht="12">
      <c r="AN3214" s="78"/>
      <c r="AO3214" s="78"/>
      <c r="AP3214" s="78"/>
      <c r="AQ3214" s="78"/>
      <c r="AR3214" s="78"/>
      <c r="AS3214" s="78"/>
      <c r="AT3214" s="78"/>
      <c r="AU3214" s="78"/>
      <c r="AV3214" s="78"/>
      <c r="AW3214" s="78"/>
      <c r="AX3214" s="78"/>
    </row>
    <row r="3215" spans="40:50" ht="12">
      <c r="AN3215" s="78"/>
      <c r="AO3215" s="78"/>
      <c r="AP3215" s="78"/>
      <c r="AQ3215" s="78"/>
      <c r="AR3215" s="78"/>
      <c r="AS3215" s="78"/>
      <c r="AT3215" s="78"/>
      <c r="AU3215" s="78"/>
      <c r="AV3215" s="78"/>
      <c r="AW3215" s="78"/>
      <c r="AX3215" s="78"/>
    </row>
    <row r="3216" spans="40:50" ht="12">
      <c r="AN3216" s="78"/>
      <c r="AO3216" s="78"/>
      <c r="AP3216" s="78"/>
      <c r="AQ3216" s="78"/>
      <c r="AR3216" s="78"/>
      <c r="AS3216" s="78"/>
      <c r="AT3216" s="78"/>
      <c r="AU3216" s="78"/>
      <c r="AV3216" s="78"/>
      <c r="AW3216" s="78"/>
      <c r="AX3216" s="78"/>
    </row>
    <row r="3217" spans="40:50" ht="12">
      <c r="AN3217" s="78"/>
      <c r="AO3217" s="78"/>
      <c r="AP3217" s="78"/>
      <c r="AQ3217" s="78"/>
      <c r="AR3217" s="78"/>
      <c r="AS3217" s="78"/>
      <c r="AT3217" s="78"/>
      <c r="AU3217" s="78"/>
      <c r="AV3217" s="78"/>
      <c r="AW3217" s="78"/>
      <c r="AX3217" s="78"/>
    </row>
    <row r="3218" spans="40:50" ht="12">
      <c r="AN3218" s="78"/>
      <c r="AO3218" s="78"/>
      <c r="AP3218" s="78"/>
      <c r="AQ3218" s="78"/>
      <c r="AR3218" s="78"/>
      <c r="AS3218" s="78"/>
      <c r="AT3218" s="78"/>
      <c r="AU3218" s="78"/>
      <c r="AV3218" s="78"/>
      <c r="AW3218" s="78"/>
      <c r="AX3218" s="78"/>
    </row>
    <row r="3219" spans="40:50" ht="12">
      <c r="AN3219" s="78"/>
      <c r="AO3219" s="78"/>
      <c r="AP3219" s="78"/>
      <c r="AQ3219" s="78"/>
      <c r="AR3219" s="78"/>
      <c r="AS3219" s="78"/>
      <c r="AT3219" s="78"/>
      <c r="AU3219" s="78"/>
      <c r="AV3219" s="78"/>
      <c r="AW3219" s="78"/>
      <c r="AX3219" s="78"/>
    </row>
    <row r="3220" spans="40:50" ht="12">
      <c r="AN3220" s="78"/>
      <c r="AO3220" s="78"/>
      <c r="AP3220" s="78"/>
      <c r="AQ3220" s="78"/>
      <c r="AR3220" s="78"/>
      <c r="AS3220" s="78"/>
      <c r="AT3220" s="78"/>
      <c r="AU3220" s="78"/>
      <c r="AV3220" s="78"/>
      <c r="AW3220" s="78"/>
      <c r="AX3220" s="78"/>
    </row>
    <row r="3221" spans="40:50" ht="12">
      <c r="AN3221" s="78"/>
      <c r="AO3221" s="78"/>
      <c r="AP3221" s="78"/>
      <c r="AQ3221" s="78"/>
      <c r="AR3221" s="78"/>
      <c r="AS3221" s="78"/>
      <c r="AT3221" s="78"/>
      <c r="AU3221" s="78"/>
      <c r="AV3221" s="78"/>
      <c r="AW3221" s="78"/>
      <c r="AX3221" s="78"/>
    </row>
    <row r="3222" spans="40:50" ht="12">
      <c r="AN3222" s="78"/>
      <c r="AO3222" s="78"/>
      <c r="AP3222" s="78"/>
      <c r="AQ3222" s="78"/>
      <c r="AR3222" s="78"/>
      <c r="AS3222" s="78"/>
      <c r="AT3222" s="78"/>
      <c r="AU3222" s="78"/>
      <c r="AV3222" s="78"/>
      <c r="AW3222" s="78"/>
      <c r="AX3222" s="78"/>
    </row>
    <row r="3223" spans="40:50" ht="12">
      <c r="AN3223" s="78"/>
      <c r="AO3223" s="78"/>
      <c r="AP3223" s="78"/>
      <c r="AQ3223" s="78"/>
      <c r="AR3223" s="78"/>
      <c r="AS3223" s="78"/>
      <c r="AT3223" s="78"/>
      <c r="AU3223" s="78"/>
      <c r="AV3223" s="78"/>
      <c r="AW3223" s="78"/>
      <c r="AX3223" s="78"/>
    </row>
    <row r="3224" spans="40:50" ht="12">
      <c r="AN3224" s="78"/>
      <c r="AO3224" s="78"/>
      <c r="AP3224" s="78"/>
      <c r="AQ3224" s="78"/>
      <c r="AR3224" s="78"/>
      <c r="AS3224" s="78"/>
      <c r="AT3224" s="78"/>
      <c r="AU3224" s="78"/>
      <c r="AV3224" s="78"/>
      <c r="AW3224" s="78"/>
      <c r="AX3224" s="78"/>
    </row>
    <row r="3225" spans="40:50" ht="12">
      <c r="AN3225" s="78"/>
      <c r="AO3225" s="78"/>
      <c r="AP3225" s="78"/>
      <c r="AQ3225" s="78"/>
      <c r="AR3225" s="78"/>
      <c r="AS3225" s="78"/>
      <c r="AT3225" s="78"/>
      <c r="AU3225" s="78"/>
      <c r="AV3225" s="78"/>
      <c r="AW3225" s="78"/>
      <c r="AX3225" s="78"/>
    </row>
    <row r="3226" spans="40:50" ht="12">
      <c r="AN3226" s="78"/>
      <c r="AO3226" s="78"/>
      <c r="AP3226" s="78"/>
      <c r="AQ3226" s="78"/>
      <c r="AR3226" s="78"/>
      <c r="AS3226" s="78"/>
      <c r="AT3226" s="78"/>
      <c r="AU3226" s="78"/>
      <c r="AV3226" s="78"/>
      <c r="AW3226" s="78"/>
      <c r="AX3226" s="78"/>
    </row>
    <row r="3227" spans="40:50" ht="12">
      <c r="AN3227" s="78"/>
      <c r="AO3227" s="78"/>
      <c r="AP3227" s="78"/>
      <c r="AQ3227" s="78"/>
      <c r="AR3227" s="78"/>
      <c r="AS3227" s="78"/>
      <c r="AT3227" s="78"/>
      <c r="AU3227" s="78"/>
      <c r="AV3227" s="78"/>
      <c r="AW3227" s="78"/>
      <c r="AX3227" s="78"/>
    </row>
    <row r="3228" spans="40:50" ht="12">
      <c r="AN3228" s="78"/>
      <c r="AO3228" s="78"/>
      <c r="AP3228" s="78"/>
      <c r="AQ3228" s="78"/>
      <c r="AR3228" s="78"/>
      <c r="AS3228" s="78"/>
      <c r="AT3228" s="78"/>
      <c r="AU3228" s="78"/>
      <c r="AV3228" s="78"/>
      <c r="AW3228" s="78"/>
      <c r="AX3228" s="78"/>
    </row>
    <row r="3229" spans="40:50" ht="12">
      <c r="AN3229" s="78"/>
      <c r="AO3229" s="78"/>
      <c r="AP3229" s="78"/>
      <c r="AQ3229" s="78"/>
      <c r="AR3229" s="78"/>
      <c r="AS3229" s="78"/>
      <c r="AT3229" s="78"/>
      <c r="AU3229" s="78"/>
      <c r="AV3229" s="78"/>
      <c r="AW3229" s="78"/>
      <c r="AX3229" s="78"/>
    </row>
    <row r="3230" spans="40:50" ht="12">
      <c r="AN3230" s="78"/>
      <c r="AO3230" s="78"/>
      <c r="AP3230" s="78"/>
      <c r="AQ3230" s="78"/>
      <c r="AR3230" s="78"/>
      <c r="AS3230" s="78"/>
      <c r="AT3230" s="78"/>
      <c r="AU3230" s="78"/>
      <c r="AV3230" s="78"/>
      <c r="AW3230" s="78"/>
      <c r="AX3230" s="78"/>
    </row>
    <row r="3231" spans="40:50" ht="12">
      <c r="AN3231" s="78"/>
      <c r="AO3231" s="78"/>
      <c r="AP3231" s="78"/>
      <c r="AQ3231" s="78"/>
      <c r="AR3231" s="78"/>
      <c r="AS3231" s="78"/>
      <c r="AT3231" s="78"/>
      <c r="AU3231" s="78"/>
      <c r="AV3231" s="78"/>
      <c r="AW3231" s="78"/>
      <c r="AX3231" s="78"/>
    </row>
    <row r="3232" spans="40:50" ht="12">
      <c r="AN3232" s="78"/>
      <c r="AO3232" s="78"/>
      <c r="AP3232" s="78"/>
      <c r="AQ3232" s="78"/>
      <c r="AR3232" s="78"/>
      <c r="AS3232" s="78"/>
      <c r="AT3232" s="78"/>
      <c r="AU3232" s="78"/>
      <c r="AV3232" s="78"/>
      <c r="AW3232" s="78"/>
      <c r="AX3232" s="78"/>
    </row>
    <row r="3233" spans="40:50" ht="12">
      <c r="AN3233" s="78"/>
      <c r="AO3233" s="78"/>
      <c r="AP3233" s="78"/>
      <c r="AQ3233" s="78"/>
      <c r="AR3233" s="78"/>
      <c r="AS3233" s="78"/>
      <c r="AT3233" s="78"/>
      <c r="AU3233" s="78"/>
      <c r="AV3233" s="78"/>
      <c r="AW3233" s="78"/>
      <c r="AX3233" s="78"/>
    </row>
    <row r="3234" spans="40:50" ht="12">
      <c r="AN3234" s="78"/>
      <c r="AO3234" s="78"/>
      <c r="AP3234" s="78"/>
      <c r="AQ3234" s="78"/>
      <c r="AR3234" s="78"/>
      <c r="AS3234" s="78"/>
      <c r="AT3234" s="78"/>
      <c r="AU3234" s="78"/>
      <c r="AV3234" s="78"/>
      <c r="AW3234" s="78"/>
      <c r="AX3234" s="78"/>
    </row>
    <row r="3235" spans="40:50" ht="12">
      <c r="AN3235" s="78"/>
      <c r="AO3235" s="78"/>
      <c r="AP3235" s="78"/>
      <c r="AQ3235" s="78"/>
      <c r="AR3235" s="78"/>
      <c r="AS3235" s="78"/>
      <c r="AT3235" s="78"/>
      <c r="AU3235" s="78"/>
      <c r="AV3235" s="78"/>
      <c r="AW3235" s="78"/>
      <c r="AX3235" s="78"/>
    </row>
    <row r="3236" spans="40:50" ht="12">
      <c r="AN3236" s="78"/>
      <c r="AO3236" s="78"/>
      <c r="AP3236" s="78"/>
      <c r="AQ3236" s="78"/>
      <c r="AR3236" s="78"/>
      <c r="AS3236" s="78"/>
      <c r="AT3236" s="78"/>
      <c r="AU3236" s="78"/>
      <c r="AV3236" s="78"/>
      <c r="AW3236" s="78"/>
      <c r="AX3236" s="78"/>
    </row>
    <row r="3237" spans="40:50" ht="12">
      <c r="AN3237" s="78"/>
      <c r="AO3237" s="78"/>
      <c r="AP3237" s="78"/>
      <c r="AQ3237" s="78"/>
      <c r="AR3237" s="78"/>
      <c r="AS3237" s="78"/>
      <c r="AT3237" s="78"/>
      <c r="AU3237" s="78"/>
      <c r="AV3237" s="78"/>
      <c r="AW3237" s="78"/>
      <c r="AX3237" s="78"/>
    </row>
    <row r="3238" spans="40:50" ht="12">
      <c r="AN3238" s="78"/>
      <c r="AO3238" s="78"/>
      <c r="AP3238" s="78"/>
      <c r="AQ3238" s="78"/>
      <c r="AR3238" s="78"/>
      <c r="AS3238" s="78"/>
      <c r="AT3238" s="78"/>
      <c r="AU3238" s="78"/>
      <c r="AV3238" s="78"/>
      <c r="AW3238" s="78"/>
      <c r="AX3238" s="78"/>
    </row>
    <row r="3239" spans="40:50" ht="12">
      <c r="AN3239" s="78"/>
      <c r="AO3239" s="78"/>
      <c r="AP3239" s="78"/>
      <c r="AQ3239" s="78"/>
      <c r="AR3239" s="78"/>
      <c r="AS3239" s="78"/>
      <c r="AT3239" s="78"/>
      <c r="AU3239" s="78"/>
      <c r="AV3239" s="78"/>
      <c r="AW3239" s="78"/>
      <c r="AX3239" s="78"/>
    </row>
    <row r="3240" spans="40:50" ht="12">
      <c r="AN3240" s="78"/>
      <c r="AO3240" s="78"/>
      <c r="AP3240" s="78"/>
      <c r="AQ3240" s="78"/>
      <c r="AR3240" s="78"/>
      <c r="AS3240" s="78"/>
      <c r="AT3240" s="78"/>
      <c r="AU3240" s="78"/>
      <c r="AV3240" s="78"/>
      <c r="AW3240" s="78"/>
      <c r="AX3240" s="78"/>
    </row>
    <row r="3241" spans="40:50" ht="12">
      <c r="AN3241" s="78"/>
      <c r="AO3241" s="78"/>
      <c r="AP3241" s="78"/>
      <c r="AQ3241" s="78"/>
      <c r="AR3241" s="78"/>
      <c r="AS3241" s="78"/>
      <c r="AT3241" s="78"/>
      <c r="AU3241" s="78"/>
      <c r="AV3241" s="78"/>
      <c r="AW3241" s="78"/>
      <c r="AX3241" s="78"/>
    </row>
    <row r="3242" spans="40:50" ht="12">
      <c r="AN3242" s="78"/>
      <c r="AO3242" s="78"/>
      <c r="AP3242" s="78"/>
      <c r="AQ3242" s="78"/>
      <c r="AR3242" s="78"/>
      <c r="AS3242" s="78"/>
      <c r="AT3242" s="78"/>
      <c r="AU3242" s="78"/>
      <c r="AV3242" s="78"/>
      <c r="AW3242" s="78"/>
      <c r="AX3242" s="78"/>
    </row>
    <row r="3243" spans="40:50" ht="12">
      <c r="AN3243" s="78"/>
      <c r="AO3243" s="78"/>
      <c r="AP3243" s="78"/>
      <c r="AQ3243" s="78"/>
      <c r="AR3243" s="78"/>
      <c r="AS3243" s="78"/>
      <c r="AT3243" s="78"/>
      <c r="AU3243" s="78"/>
      <c r="AV3243" s="78"/>
      <c r="AW3243" s="78"/>
      <c r="AX3243" s="78"/>
    </row>
    <row r="3244" spans="40:50" ht="12">
      <c r="AN3244" s="78"/>
      <c r="AO3244" s="78"/>
      <c r="AP3244" s="78"/>
      <c r="AQ3244" s="78"/>
      <c r="AR3244" s="78"/>
      <c r="AS3244" s="78"/>
      <c r="AT3244" s="78"/>
      <c r="AU3244" s="78"/>
      <c r="AV3244" s="78"/>
      <c r="AW3244" s="78"/>
      <c r="AX3244" s="78"/>
    </row>
    <row r="3245" spans="40:50" ht="12">
      <c r="AN3245" s="78"/>
      <c r="AO3245" s="78"/>
      <c r="AP3245" s="78"/>
      <c r="AQ3245" s="78"/>
      <c r="AR3245" s="78"/>
      <c r="AS3245" s="78"/>
      <c r="AT3245" s="78"/>
      <c r="AU3245" s="78"/>
      <c r="AV3245" s="78"/>
      <c r="AW3245" s="78"/>
      <c r="AX3245" s="78"/>
    </row>
    <row r="3246" spans="40:50" ht="12">
      <c r="AN3246" s="78"/>
      <c r="AO3246" s="78"/>
      <c r="AP3246" s="78"/>
      <c r="AQ3246" s="78"/>
      <c r="AR3246" s="78"/>
      <c r="AS3246" s="78"/>
      <c r="AT3246" s="78"/>
      <c r="AU3246" s="78"/>
      <c r="AV3246" s="78"/>
      <c r="AW3246" s="78"/>
      <c r="AX3246" s="78"/>
    </row>
    <row r="3247" spans="40:50" ht="12">
      <c r="AN3247" s="78"/>
      <c r="AO3247" s="78"/>
      <c r="AP3247" s="78"/>
      <c r="AQ3247" s="78"/>
      <c r="AR3247" s="78"/>
      <c r="AS3247" s="78"/>
      <c r="AT3247" s="78"/>
      <c r="AU3247" s="78"/>
      <c r="AV3247" s="78"/>
      <c r="AW3247" s="78"/>
      <c r="AX3247" s="78"/>
    </row>
    <row r="3248" spans="40:50" ht="12">
      <c r="AN3248" s="78"/>
      <c r="AO3248" s="78"/>
      <c r="AP3248" s="78"/>
      <c r="AQ3248" s="78"/>
      <c r="AR3248" s="78"/>
      <c r="AS3248" s="78"/>
      <c r="AT3248" s="78"/>
      <c r="AU3248" s="78"/>
      <c r="AV3248" s="78"/>
      <c r="AW3248" s="78"/>
      <c r="AX3248" s="78"/>
    </row>
    <row r="3249" spans="40:50" ht="12">
      <c r="AN3249" s="78"/>
      <c r="AO3249" s="78"/>
      <c r="AP3249" s="78"/>
      <c r="AQ3249" s="78"/>
      <c r="AR3249" s="78"/>
      <c r="AS3249" s="78"/>
      <c r="AT3249" s="78"/>
      <c r="AU3249" s="78"/>
      <c r="AV3249" s="78"/>
      <c r="AW3249" s="78"/>
      <c r="AX3249" s="78"/>
    </row>
    <row r="3250" spans="40:50" ht="12">
      <c r="AN3250" s="78"/>
      <c r="AO3250" s="78"/>
      <c r="AP3250" s="78"/>
      <c r="AQ3250" s="78"/>
      <c r="AR3250" s="78"/>
      <c r="AS3250" s="78"/>
      <c r="AT3250" s="78"/>
      <c r="AU3250" s="78"/>
      <c r="AV3250" s="78"/>
      <c r="AW3250" s="78"/>
      <c r="AX3250" s="78"/>
    </row>
    <row r="3251" spans="40:50" ht="12">
      <c r="AN3251" s="78"/>
      <c r="AO3251" s="78"/>
      <c r="AP3251" s="78"/>
      <c r="AQ3251" s="78"/>
      <c r="AR3251" s="78"/>
      <c r="AS3251" s="78"/>
      <c r="AT3251" s="78"/>
      <c r="AU3251" s="78"/>
      <c r="AV3251" s="78"/>
      <c r="AW3251" s="78"/>
      <c r="AX3251" s="78"/>
    </row>
    <row r="3252" spans="40:50" ht="12">
      <c r="AN3252" s="78"/>
      <c r="AO3252" s="78"/>
      <c r="AP3252" s="78"/>
      <c r="AQ3252" s="78"/>
      <c r="AR3252" s="78"/>
      <c r="AS3252" s="78"/>
      <c r="AT3252" s="78"/>
      <c r="AU3252" s="78"/>
      <c r="AV3252" s="78"/>
      <c r="AW3252" s="78"/>
      <c r="AX3252" s="78"/>
    </row>
    <row r="3253" spans="40:50" ht="12">
      <c r="AN3253" s="78"/>
      <c r="AO3253" s="78"/>
      <c r="AP3253" s="78"/>
      <c r="AQ3253" s="78"/>
      <c r="AR3253" s="78"/>
      <c r="AS3253" s="78"/>
      <c r="AT3253" s="78"/>
      <c r="AU3253" s="78"/>
      <c r="AV3253" s="78"/>
      <c r="AW3253" s="78"/>
      <c r="AX3253" s="78"/>
    </row>
    <row r="3254" spans="40:50" ht="12">
      <c r="AN3254" s="78"/>
      <c r="AO3254" s="78"/>
      <c r="AP3254" s="78"/>
      <c r="AQ3254" s="78"/>
      <c r="AR3254" s="78"/>
      <c r="AS3254" s="78"/>
      <c r="AT3254" s="78"/>
      <c r="AU3254" s="78"/>
      <c r="AV3254" s="78"/>
      <c r="AW3254" s="78"/>
      <c r="AX3254" s="78"/>
    </row>
    <row r="3255" spans="40:50" ht="12">
      <c r="AN3255" s="78"/>
      <c r="AO3255" s="78"/>
      <c r="AP3255" s="78"/>
      <c r="AQ3255" s="78"/>
      <c r="AR3255" s="78"/>
      <c r="AS3255" s="78"/>
      <c r="AT3255" s="78"/>
      <c r="AU3255" s="78"/>
      <c r="AV3255" s="78"/>
      <c r="AW3255" s="78"/>
      <c r="AX3255" s="78"/>
    </row>
    <row r="3256" spans="40:50" ht="12">
      <c r="AN3256" s="78"/>
      <c r="AO3256" s="78"/>
      <c r="AP3256" s="78"/>
      <c r="AQ3256" s="78"/>
      <c r="AR3256" s="78"/>
      <c r="AS3256" s="78"/>
      <c r="AT3256" s="78"/>
      <c r="AU3256" s="78"/>
      <c r="AV3256" s="78"/>
      <c r="AW3256" s="78"/>
      <c r="AX3256" s="78"/>
    </row>
    <row r="3257" spans="40:50" ht="12">
      <c r="AN3257" s="78"/>
      <c r="AO3257" s="78"/>
      <c r="AP3257" s="78"/>
      <c r="AQ3257" s="78"/>
      <c r="AR3257" s="78"/>
      <c r="AS3257" s="78"/>
      <c r="AT3257" s="78"/>
      <c r="AU3257" s="78"/>
      <c r="AV3257" s="78"/>
      <c r="AW3257" s="78"/>
      <c r="AX3257" s="78"/>
    </row>
    <row r="3258" spans="40:50" ht="12">
      <c r="AN3258" s="78"/>
      <c r="AO3258" s="78"/>
      <c r="AP3258" s="78"/>
      <c r="AQ3258" s="78"/>
      <c r="AR3258" s="78"/>
      <c r="AS3258" s="78"/>
      <c r="AT3258" s="78"/>
      <c r="AU3258" s="78"/>
      <c r="AV3258" s="78"/>
      <c r="AW3258" s="78"/>
      <c r="AX3258" s="78"/>
    </row>
    <row r="3259" spans="40:50" ht="12">
      <c r="AN3259" s="78"/>
      <c r="AO3259" s="78"/>
      <c r="AP3259" s="78"/>
      <c r="AQ3259" s="78"/>
      <c r="AR3259" s="78"/>
      <c r="AS3259" s="78"/>
      <c r="AT3259" s="78"/>
      <c r="AU3259" s="78"/>
      <c r="AV3259" s="78"/>
      <c r="AW3259" s="78"/>
      <c r="AX3259" s="78"/>
    </row>
    <row r="3260" spans="40:50" ht="12">
      <c r="AN3260" s="78"/>
      <c r="AO3260" s="78"/>
      <c r="AP3260" s="78"/>
      <c r="AQ3260" s="78"/>
      <c r="AR3260" s="78"/>
      <c r="AS3260" s="78"/>
      <c r="AT3260" s="78"/>
      <c r="AU3260" s="78"/>
      <c r="AV3260" s="78"/>
      <c r="AW3260" s="78"/>
      <c r="AX3260" s="78"/>
    </row>
    <row r="3261" spans="40:50" ht="12">
      <c r="AN3261" s="78"/>
      <c r="AO3261" s="78"/>
      <c r="AP3261" s="78"/>
      <c r="AQ3261" s="78"/>
      <c r="AR3261" s="78"/>
      <c r="AS3261" s="78"/>
      <c r="AT3261" s="78"/>
      <c r="AU3261" s="78"/>
      <c r="AV3261" s="78"/>
      <c r="AW3261" s="78"/>
      <c r="AX3261" s="78"/>
    </row>
    <row r="3262" spans="40:50" ht="12">
      <c r="AN3262" s="78"/>
      <c r="AO3262" s="78"/>
      <c r="AP3262" s="78"/>
      <c r="AQ3262" s="78"/>
      <c r="AR3262" s="78"/>
      <c r="AS3262" s="78"/>
      <c r="AT3262" s="78"/>
      <c r="AU3262" s="78"/>
      <c r="AV3262" s="78"/>
      <c r="AW3262" s="78"/>
      <c r="AX3262" s="78"/>
    </row>
    <row r="3263" spans="40:50" ht="12">
      <c r="AN3263" s="78"/>
      <c r="AO3263" s="78"/>
      <c r="AP3263" s="78"/>
      <c r="AQ3263" s="78"/>
      <c r="AR3263" s="78"/>
      <c r="AS3263" s="78"/>
      <c r="AT3263" s="78"/>
      <c r="AU3263" s="78"/>
      <c r="AV3263" s="78"/>
      <c r="AW3263" s="78"/>
      <c r="AX3263" s="78"/>
    </row>
    <row r="3264" spans="40:50" ht="12">
      <c r="AN3264" s="78"/>
      <c r="AO3264" s="78"/>
      <c r="AP3264" s="78"/>
      <c r="AQ3264" s="78"/>
      <c r="AR3264" s="78"/>
      <c r="AS3264" s="78"/>
      <c r="AT3264" s="78"/>
      <c r="AU3264" s="78"/>
      <c r="AV3264" s="78"/>
      <c r="AW3264" s="78"/>
      <c r="AX3264" s="78"/>
    </row>
    <row r="3265" spans="40:50" ht="12">
      <c r="AN3265" s="78"/>
      <c r="AO3265" s="78"/>
      <c r="AP3265" s="78"/>
      <c r="AQ3265" s="78"/>
      <c r="AR3265" s="78"/>
      <c r="AS3265" s="78"/>
      <c r="AT3265" s="78"/>
      <c r="AU3265" s="78"/>
      <c r="AV3265" s="78"/>
      <c r="AW3265" s="78"/>
      <c r="AX3265" s="78"/>
    </row>
    <row r="3266" spans="40:50" ht="12">
      <c r="AN3266" s="78"/>
      <c r="AO3266" s="78"/>
      <c r="AP3266" s="78"/>
      <c r="AQ3266" s="78"/>
      <c r="AR3266" s="78"/>
      <c r="AS3266" s="78"/>
      <c r="AT3266" s="78"/>
      <c r="AU3266" s="78"/>
      <c r="AV3266" s="78"/>
      <c r="AW3266" s="78"/>
      <c r="AX3266" s="78"/>
    </row>
    <row r="3267" spans="40:50" ht="12">
      <c r="AN3267" s="78"/>
      <c r="AO3267" s="78"/>
      <c r="AP3267" s="78"/>
      <c r="AQ3267" s="78"/>
      <c r="AR3267" s="78"/>
      <c r="AS3267" s="78"/>
      <c r="AT3267" s="78"/>
      <c r="AU3267" s="78"/>
      <c r="AV3267" s="78"/>
      <c r="AW3267" s="78"/>
      <c r="AX3267" s="78"/>
    </row>
    <row r="3268" spans="40:50" ht="12">
      <c r="AN3268" s="78"/>
      <c r="AO3268" s="78"/>
      <c r="AP3268" s="78"/>
      <c r="AQ3268" s="78"/>
      <c r="AR3268" s="78"/>
      <c r="AS3268" s="78"/>
      <c r="AT3268" s="78"/>
      <c r="AU3268" s="78"/>
      <c r="AV3268" s="78"/>
      <c r="AW3268" s="78"/>
      <c r="AX3268" s="78"/>
    </row>
    <row r="3269" spans="40:50" ht="12">
      <c r="AN3269" s="78"/>
      <c r="AO3269" s="78"/>
      <c r="AP3269" s="78"/>
      <c r="AQ3269" s="78"/>
      <c r="AR3269" s="78"/>
      <c r="AS3269" s="78"/>
      <c r="AT3269" s="78"/>
      <c r="AU3269" s="78"/>
      <c r="AV3269" s="78"/>
      <c r="AW3269" s="78"/>
      <c r="AX3269" s="78"/>
    </row>
    <row r="3270" spans="40:50" ht="12">
      <c r="AN3270" s="78"/>
      <c r="AO3270" s="78"/>
      <c r="AP3270" s="78"/>
      <c r="AQ3270" s="78"/>
      <c r="AR3270" s="78"/>
      <c r="AS3270" s="78"/>
      <c r="AT3270" s="78"/>
      <c r="AU3270" s="78"/>
      <c r="AV3270" s="78"/>
      <c r="AW3270" s="78"/>
      <c r="AX3270" s="78"/>
    </row>
    <row r="3271" spans="40:50" ht="12">
      <c r="AN3271" s="78"/>
      <c r="AO3271" s="78"/>
      <c r="AP3271" s="78"/>
      <c r="AQ3271" s="78"/>
      <c r="AR3271" s="78"/>
      <c r="AS3271" s="78"/>
      <c r="AT3271" s="78"/>
      <c r="AU3271" s="78"/>
      <c r="AV3271" s="78"/>
      <c r="AW3271" s="78"/>
      <c r="AX3271" s="78"/>
    </row>
    <row r="3272" spans="40:50" ht="12">
      <c r="AN3272" s="78"/>
      <c r="AO3272" s="78"/>
      <c r="AP3272" s="78"/>
      <c r="AQ3272" s="78"/>
      <c r="AR3272" s="78"/>
      <c r="AS3272" s="78"/>
      <c r="AT3272" s="78"/>
      <c r="AU3272" s="78"/>
      <c r="AV3272" s="78"/>
      <c r="AW3272" s="78"/>
      <c r="AX3272" s="78"/>
    </row>
    <row r="3273" spans="40:50" ht="12">
      <c r="AN3273" s="78"/>
      <c r="AO3273" s="78"/>
      <c r="AP3273" s="78"/>
      <c r="AQ3273" s="78"/>
      <c r="AR3273" s="78"/>
      <c r="AS3273" s="78"/>
      <c r="AT3273" s="78"/>
      <c r="AU3273" s="78"/>
      <c r="AV3273" s="78"/>
      <c r="AW3273" s="78"/>
      <c r="AX3273" s="78"/>
    </row>
    <row r="3274" spans="40:50" ht="12">
      <c r="AN3274" s="78"/>
      <c r="AO3274" s="78"/>
      <c r="AP3274" s="78"/>
      <c r="AQ3274" s="78"/>
      <c r="AR3274" s="78"/>
      <c r="AS3274" s="78"/>
      <c r="AT3274" s="78"/>
      <c r="AU3274" s="78"/>
      <c r="AV3274" s="78"/>
      <c r="AW3274" s="78"/>
      <c r="AX3274" s="78"/>
    </row>
    <row r="3275" spans="40:50" ht="12">
      <c r="AN3275" s="78"/>
      <c r="AO3275" s="78"/>
      <c r="AP3275" s="78"/>
      <c r="AQ3275" s="78"/>
      <c r="AR3275" s="78"/>
      <c r="AS3275" s="78"/>
      <c r="AT3275" s="78"/>
      <c r="AU3275" s="78"/>
      <c r="AV3275" s="78"/>
      <c r="AW3275" s="78"/>
      <c r="AX3275" s="78"/>
    </row>
    <row r="3276" spans="40:50" ht="12">
      <c r="AN3276" s="78"/>
      <c r="AO3276" s="78"/>
      <c r="AP3276" s="78"/>
      <c r="AQ3276" s="78"/>
      <c r="AR3276" s="78"/>
      <c r="AS3276" s="78"/>
      <c r="AT3276" s="78"/>
      <c r="AU3276" s="78"/>
      <c r="AV3276" s="78"/>
      <c r="AW3276" s="78"/>
      <c r="AX3276" s="78"/>
    </row>
    <row r="3277" spans="40:50" ht="12">
      <c r="AN3277" s="78"/>
      <c r="AO3277" s="78"/>
      <c r="AP3277" s="78"/>
      <c r="AQ3277" s="78"/>
      <c r="AR3277" s="78"/>
      <c r="AS3277" s="78"/>
      <c r="AT3277" s="78"/>
      <c r="AU3277" s="78"/>
      <c r="AV3277" s="78"/>
      <c r="AW3277" s="78"/>
      <c r="AX3277" s="78"/>
    </row>
    <row r="3278" spans="40:50" ht="12">
      <c r="AN3278" s="78"/>
      <c r="AO3278" s="78"/>
      <c r="AP3278" s="78"/>
      <c r="AQ3278" s="78"/>
      <c r="AR3278" s="78"/>
      <c r="AS3278" s="78"/>
      <c r="AT3278" s="78"/>
      <c r="AU3278" s="78"/>
      <c r="AV3278" s="78"/>
      <c r="AW3278" s="78"/>
      <c r="AX3278" s="78"/>
    </row>
    <row r="3279" spans="40:50" ht="12">
      <c r="AN3279" s="78"/>
      <c r="AO3279" s="78"/>
      <c r="AP3279" s="78"/>
      <c r="AQ3279" s="78"/>
      <c r="AR3279" s="78"/>
      <c r="AS3279" s="78"/>
      <c r="AT3279" s="78"/>
      <c r="AU3279" s="78"/>
      <c r="AV3279" s="78"/>
      <c r="AW3279" s="78"/>
      <c r="AX3279" s="78"/>
    </row>
    <row r="3280" spans="40:50" ht="12">
      <c r="AN3280" s="78"/>
      <c r="AO3280" s="78"/>
      <c r="AP3280" s="78"/>
      <c r="AQ3280" s="78"/>
      <c r="AR3280" s="78"/>
      <c r="AS3280" s="78"/>
      <c r="AT3280" s="78"/>
      <c r="AU3280" s="78"/>
      <c r="AV3280" s="78"/>
      <c r="AW3280" s="78"/>
      <c r="AX3280" s="78"/>
    </row>
    <row r="3281" spans="40:50" ht="12">
      <c r="AN3281" s="78"/>
      <c r="AO3281" s="78"/>
      <c r="AP3281" s="78"/>
      <c r="AQ3281" s="78"/>
      <c r="AR3281" s="78"/>
      <c r="AS3281" s="78"/>
      <c r="AT3281" s="78"/>
      <c r="AU3281" s="78"/>
      <c r="AV3281" s="78"/>
      <c r="AW3281" s="78"/>
      <c r="AX3281" s="78"/>
    </row>
    <row r="3282" spans="40:50" ht="12">
      <c r="AN3282" s="78"/>
      <c r="AO3282" s="78"/>
      <c r="AP3282" s="78"/>
      <c r="AQ3282" s="78"/>
      <c r="AR3282" s="78"/>
      <c r="AS3282" s="78"/>
      <c r="AT3282" s="78"/>
      <c r="AU3282" s="78"/>
      <c r="AV3282" s="78"/>
      <c r="AW3282" s="78"/>
      <c r="AX3282" s="78"/>
    </row>
    <row r="3283" spans="40:50" ht="12">
      <c r="AN3283" s="78"/>
      <c r="AO3283" s="78"/>
      <c r="AP3283" s="78"/>
      <c r="AQ3283" s="78"/>
      <c r="AR3283" s="78"/>
      <c r="AS3283" s="78"/>
      <c r="AT3283" s="78"/>
      <c r="AU3283" s="78"/>
      <c r="AV3283" s="78"/>
      <c r="AW3283" s="78"/>
      <c r="AX3283" s="78"/>
    </row>
    <row r="3284" spans="40:50" ht="12">
      <c r="AN3284" s="78"/>
      <c r="AO3284" s="78"/>
      <c r="AP3284" s="78"/>
      <c r="AQ3284" s="78"/>
      <c r="AR3284" s="78"/>
      <c r="AS3284" s="78"/>
      <c r="AT3284" s="78"/>
      <c r="AU3284" s="78"/>
      <c r="AV3284" s="78"/>
      <c r="AW3284" s="78"/>
      <c r="AX3284" s="78"/>
    </row>
    <row r="3285" spans="40:50" ht="12">
      <c r="AN3285" s="78"/>
      <c r="AO3285" s="78"/>
      <c r="AP3285" s="78"/>
      <c r="AQ3285" s="78"/>
      <c r="AR3285" s="78"/>
      <c r="AS3285" s="78"/>
      <c r="AT3285" s="78"/>
      <c r="AU3285" s="78"/>
      <c r="AV3285" s="78"/>
      <c r="AW3285" s="78"/>
      <c r="AX3285" s="78"/>
    </row>
    <row r="3286" spans="40:50" ht="12">
      <c r="AN3286" s="78"/>
      <c r="AO3286" s="78"/>
      <c r="AP3286" s="78"/>
      <c r="AQ3286" s="78"/>
      <c r="AR3286" s="78"/>
      <c r="AS3286" s="78"/>
      <c r="AT3286" s="78"/>
      <c r="AU3286" s="78"/>
      <c r="AV3286" s="78"/>
      <c r="AW3286" s="78"/>
      <c r="AX3286" s="78"/>
    </row>
    <row r="3287" spans="40:50" ht="12">
      <c r="AN3287" s="78"/>
      <c r="AO3287" s="78"/>
      <c r="AP3287" s="78"/>
      <c r="AQ3287" s="78"/>
      <c r="AR3287" s="78"/>
      <c r="AS3287" s="78"/>
      <c r="AT3287" s="78"/>
      <c r="AU3287" s="78"/>
      <c r="AV3287" s="78"/>
      <c r="AW3287" s="78"/>
      <c r="AX3287" s="78"/>
    </row>
    <row r="3288" spans="40:50" ht="12">
      <c r="AN3288" s="78"/>
      <c r="AO3288" s="78"/>
      <c r="AP3288" s="78"/>
      <c r="AQ3288" s="78"/>
      <c r="AR3288" s="78"/>
      <c r="AS3288" s="78"/>
      <c r="AT3288" s="78"/>
      <c r="AU3288" s="78"/>
      <c r="AV3288" s="78"/>
      <c r="AW3288" s="78"/>
      <c r="AX3288" s="78"/>
    </row>
    <row r="3289" spans="40:50" ht="12">
      <c r="AN3289" s="78"/>
      <c r="AO3289" s="78"/>
      <c r="AP3289" s="78"/>
      <c r="AQ3289" s="78"/>
      <c r="AR3289" s="78"/>
      <c r="AS3289" s="78"/>
      <c r="AT3289" s="78"/>
      <c r="AU3289" s="78"/>
      <c r="AV3289" s="78"/>
      <c r="AW3289" s="78"/>
      <c r="AX3289" s="78"/>
    </row>
    <row r="3290" spans="40:50" ht="12">
      <c r="AN3290" s="78"/>
      <c r="AO3290" s="78"/>
      <c r="AP3290" s="78"/>
      <c r="AQ3290" s="78"/>
      <c r="AR3290" s="78"/>
      <c r="AS3290" s="78"/>
      <c r="AT3290" s="78"/>
      <c r="AU3290" s="78"/>
      <c r="AV3290" s="78"/>
      <c r="AW3290" s="78"/>
      <c r="AX3290" s="78"/>
    </row>
    <row r="3291" spans="40:50" ht="12">
      <c r="AN3291" s="78"/>
      <c r="AO3291" s="78"/>
      <c r="AP3291" s="78"/>
      <c r="AQ3291" s="78"/>
      <c r="AR3291" s="78"/>
      <c r="AS3291" s="78"/>
      <c r="AT3291" s="78"/>
      <c r="AU3291" s="78"/>
      <c r="AV3291" s="78"/>
      <c r="AW3291" s="78"/>
      <c r="AX3291" s="78"/>
    </row>
    <row r="3292" spans="40:50" ht="12">
      <c r="AN3292" s="78"/>
      <c r="AO3292" s="78"/>
      <c r="AP3292" s="78"/>
      <c r="AQ3292" s="78"/>
      <c r="AR3292" s="78"/>
      <c r="AS3292" s="78"/>
      <c r="AT3292" s="78"/>
      <c r="AU3292" s="78"/>
      <c r="AV3292" s="78"/>
      <c r="AW3292" s="78"/>
      <c r="AX3292" s="78"/>
    </row>
    <row r="3293" spans="40:50" ht="12">
      <c r="AN3293" s="78"/>
      <c r="AO3293" s="78"/>
      <c r="AP3293" s="78"/>
      <c r="AQ3293" s="78"/>
      <c r="AR3293" s="78"/>
      <c r="AS3293" s="78"/>
      <c r="AT3293" s="78"/>
      <c r="AU3293" s="78"/>
      <c r="AV3293" s="78"/>
      <c r="AW3293" s="78"/>
      <c r="AX3293" s="78"/>
    </row>
    <row r="3294" spans="40:50" ht="12">
      <c r="AN3294" s="78"/>
      <c r="AO3294" s="78"/>
      <c r="AP3294" s="78"/>
      <c r="AQ3294" s="78"/>
      <c r="AR3294" s="78"/>
      <c r="AS3294" s="78"/>
      <c r="AT3294" s="78"/>
      <c r="AU3294" s="78"/>
      <c r="AV3294" s="78"/>
      <c r="AW3294" s="78"/>
      <c r="AX3294" s="78"/>
    </row>
    <row r="3295" spans="40:50" ht="12">
      <c r="AN3295" s="78"/>
      <c r="AO3295" s="78"/>
      <c r="AP3295" s="78"/>
      <c r="AQ3295" s="78"/>
      <c r="AR3295" s="78"/>
      <c r="AS3295" s="78"/>
      <c r="AT3295" s="78"/>
      <c r="AU3295" s="78"/>
      <c r="AV3295" s="78"/>
      <c r="AW3295" s="78"/>
      <c r="AX3295" s="78"/>
    </row>
    <row r="3296" spans="40:50" ht="12">
      <c r="AN3296" s="78"/>
      <c r="AO3296" s="78"/>
      <c r="AP3296" s="78"/>
      <c r="AQ3296" s="78"/>
      <c r="AR3296" s="78"/>
      <c r="AS3296" s="78"/>
      <c r="AT3296" s="78"/>
      <c r="AU3296" s="78"/>
      <c r="AV3296" s="78"/>
      <c r="AW3296" s="78"/>
      <c r="AX3296" s="78"/>
    </row>
    <row r="3297" spans="40:50" ht="12">
      <c r="AN3297" s="78"/>
      <c r="AO3297" s="78"/>
      <c r="AP3297" s="78"/>
      <c r="AQ3297" s="78"/>
      <c r="AR3297" s="78"/>
      <c r="AS3297" s="78"/>
      <c r="AT3297" s="78"/>
      <c r="AU3297" s="78"/>
      <c r="AV3297" s="78"/>
      <c r="AW3297" s="78"/>
      <c r="AX3297" s="78"/>
    </row>
    <row r="3298" spans="40:50" ht="12">
      <c r="AN3298" s="78"/>
      <c r="AO3298" s="78"/>
      <c r="AP3298" s="78"/>
      <c r="AQ3298" s="78"/>
      <c r="AR3298" s="78"/>
      <c r="AS3298" s="78"/>
      <c r="AT3298" s="78"/>
      <c r="AU3298" s="78"/>
      <c r="AV3298" s="78"/>
      <c r="AW3298" s="78"/>
      <c r="AX3298" s="78"/>
    </row>
    <row r="3299" spans="40:50" ht="12">
      <c r="AN3299" s="78"/>
      <c r="AO3299" s="78"/>
      <c r="AP3299" s="78"/>
      <c r="AQ3299" s="78"/>
      <c r="AR3299" s="78"/>
      <c r="AS3299" s="78"/>
      <c r="AT3299" s="78"/>
      <c r="AU3299" s="78"/>
      <c r="AV3299" s="78"/>
      <c r="AW3299" s="78"/>
      <c r="AX3299" s="78"/>
    </row>
    <row r="3300" spans="40:50" ht="12">
      <c r="AN3300" s="78"/>
      <c r="AO3300" s="78"/>
      <c r="AP3300" s="78"/>
      <c r="AQ3300" s="78"/>
      <c r="AR3300" s="78"/>
      <c r="AS3300" s="78"/>
      <c r="AT3300" s="78"/>
      <c r="AU3300" s="78"/>
      <c r="AV3300" s="78"/>
      <c r="AW3300" s="78"/>
      <c r="AX3300" s="78"/>
    </row>
    <row r="3301" spans="40:50" ht="12">
      <c r="AN3301" s="78"/>
      <c r="AO3301" s="78"/>
      <c r="AP3301" s="78"/>
      <c r="AQ3301" s="78"/>
      <c r="AR3301" s="78"/>
      <c r="AS3301" s="78"/>
      <c r="AT3301" s="78"/>
      <c r="AU3301" s="78"/>
      <c r="AV3301" s="78"/>
      <c r="AW3301" s="78"/>
      <c r="AX3301" s="78"/>
    </row>
    <row r="3302" spans="40:50" ht="12">
      <c r="AN3302" s="78"/>
      <c r="AO3302" s="78"/>
      <c r="AP3302" s="78"/>
      <c r="AQ3302" s="78"/>
      <c r="AR3302" s="78"/>
      <c r="AS3302" s="78"/>
      <c r="AT3302" s="78"/>
      <c r="AU3302" s="78"/>
      <c r="AV3302" s="78"/>
      <c r="AW3302" s="78"/>
      <c r="AX3302" s="78"/>
    </row>
    <row r="3303" spans="40:50" ht="12">
      <c r="AN3303" s="78"/>
      <c r="AO3303" s="78"/>
      <c r="AP3303" s="78"/>
      <c r="AQ3303" s="78"/>
      <c r="AR3303" s="78"/>
      <c r="AS3303" s="78"/>
      <c r="AT3303" s="78"/>
      <c r="AU3303" s="78"/>
      <c r="AV3303" s="78"/>
      <c r="AW3303" s="78"/>
      <c r="AX3303" s="78"/>
    </row>
    <row r="3304" spans="40:50" ht="12">
      <c r="AN3304" s="78"/>
      <c r="AO3304" s="78"/>
      <c r="AP3304" s="78"/>
      <c r="AQ3304" s="78"/>
      <c r="AR3304" s="78"/>
      <c r="AS3304" s="78"/>
      <c r="AT3304" s="78"/>
      <c r="AU3304" s="78"/>
      <c r="AV3304" s="78"/>
      <c r="AW3304" s="78"/>
      <c r="AX3304" s="78"/>
    </row>
    <row r="3305" spans="40:50" ht="12">
      <c r="AN3305" s="78"/>
      <c r="AO3305" s="78"/>
      <c r="AP3305" s="78"/>
      <c r="AQ3305" s="78"/>
      <c r="AR3305" s="78"/>
      <c r="AS3305" s="78"/>
      <c r="AT3305" s="78"/>
      <c r="AU3305" s="78"/>
      <c r="AV3305" s="78"/>
      <c r="AW3305" s="78"/>
      <c r="AX3305" s="78"/>
    </row>
    <row r="3306" spans="40:50" ht="12">
      <c r="AN3306" s="78"/>
      <c r="AO3306" s="78"/>
      <c r="AP3306" s="78"/>
      <c r="AQ3306" s="78"/>
      <c r="AR3306" s="78"/>
      <c r="AS3306" s="78"/>
      <c r="AT3306" s="78"/>
      <c r="AU3306" s="78"/>
      <c r="AV3306" s="78"/>
      <c r="AW3306" s="78"/>
      <c r="AX3306" s="78"/>
    </row>
    <row r="3307" spans="40:50" ht="12">
      <c r="AN3307" s="78"/>
      <c r="AO3307" s="78"/>
      <c r="AP3307" s="78"/>
      <c r="AQ3307" s="78"/>
      <c r="AR3307" s="78"/>
      <c r="AS3307" s="78"/>
      <c r="AT3307" s="78"/>
      <c r="AU3307" s="78"/>
      <c r="AV3307" s="78"/>
      <c r="AW3307" s="78"/>
      <c r="AX3307" s="78"/>
    </row>
    <row r="3308" spans="40:50" ht="12">
      <c r="AN3308" s="78"/>
      <c r="AO3308" s="78"/>
      <c r="AP3308" s="78"/>
      <c r="AQ3308" s="78"/>
      <c r="AR3308" s="78"/>
      <c r="AS3308" s="78"/>
      <c r="AT3308" s="78"/>
      <c r="AU3308" s="78"/>
      <c r="AV3308" s="78"/>
      <c r="AW3308" s="78"/>
      <c r="AX3308" s="78"/>
    </row>
    <row r="3309" spans="40:50" ht="12">
      <c r="AN3309" s="78"/>
      <c r="AO3309" s="78"/>
      <c r="AP3309" s="78"/>
      <c r="AQ3309" s="78"/>
      <c r="AR3309" s="78"/>
      <c r="AS3309" s="78"/>
      <c r="AT3309" s="78"/>
      <c r="AU3309" s="78"/>
      <c r="AV3309" s="78"/>
      <c r="AW3309" s="78"/>
      <c r="AX3309" s="78"/>
    </row>
    <row r="3310" spans="40:50" ht="12">
      <c r="AN3310" s="78"/>
      <c r="AO3310" s="78"/>
      <c r="AP3310" s="78"/>
      <c r="AQ3310" s="78"/>
      <c r="AR3310" s="78"/>
      <c r="AS3310" s="78"/>
      <c r="AT3310" s="78"/>
      <c r="AU3310" s="78"/>
      <c r="AV3310" s="78"/>
      <c r="AW3310" s="78"/>
      <c r="AX3310" s="78"/>
    </row>
    <row r="3311" spans="40:50" ht="12">
      <c r="AN3311" s="78"/>
      <c r="AO3311" s="78"/>
      <c r="AP3311" s="78"/>
      <c r="AQ3311" s="78"/>
      <c r="AR3311" s="78"/>
      <c r="AS3311" s="78"/>
      <c r="AT3311" s="78"/>
      <c r="AU3311" s="78"/>
      <c r="AV3311" s="78"/>
      <c r="AW3311" s="78"/>
      <c r="AX3311" s="78"/>
    </row>
    <row r="3312" spans="40:50" ht="12">
      <c r="AN3312" s="78"/>
      <c r="AO3312" s="78"/>
      <c r="AP3312" s="78"/>
      <c r="AQ3312" s="78"/>
      <c r="AR3312" s="78"/>
      <c r="AS3312" s="78"/>
      <c r="AT3312" s="78"/>
      <c r="AU3312" s="78"/>
      <c r="AV3312" s="78"/>
      <c r="AW3312" s="78"/>
      <c r="AX3312" s="78"/>
    </row>
    <row r="3313" spans="40:50" ht="12">
      <c r="AN3313" s="78"/>
      <c r="AO3313" s="78"/>
      <c r="AP3313" s="78"/>
      <c r="AQ3313" s="78"/>
      <c r="AR3313" s="78"/>
      <c r="AS3313" s="78"/>
      <c r="AT3313" s="78"/>
      <c r="AU3313" s="78"/>
      <c r="AV3313" s="78"/>
      <c r="AW3313" s="78"/>
      <c r="AX3313" s="78"/>
    </row>
    <row r="3314" spans="40:50" ht="12">
      <c r="AN3314" s="78"/>
      <c r="AO3314" s="78"/>
      <c r="AP3314" s="78"/>
      <c r="AQ3314" s="78"/>
      <c r="AR3314" s="78"/>
      <c r="AS3314" s="78"/>
      <c r="AT3314" s="78"/>
      <c r="AU3314" s="78"/>
      <c r="AV3314" s="78"/>
      <c r="AW3314" s="78"/>
      <c r="AX3314" s="78"/>
    </row>
    <row r="3315" spans="40:50" ht="12">
      <c r="AN3315" s="78"/>
      <c r="AO3315" s="78"/>
      <c r="AP3315" s="78"/>
      <c r="AQ3315" s="78"/>
      <c r="AR3315" s="78"/>
      <c r="AS3315" s="78"/>
      <c r="AT3315" s="78"/>
      <c r="AU3315" s="78"/>
      <c r="AV3315" s="78"/>
      <c r="AW3315" s="78"/>
      <c r="AX3315" s="78"/>
    </row>
    <row r="3316" spans="40:50" ht="12">
      <c r="AN3316" s="78"/>
      <c r="AO3316" s="78"/>
      <c r="AP3316" s="78"/>
      <c r="AQ3316" s="78"/>
      <c r="AR3316" s="78"/>
      <c r="AS3316" s="78"/>
      <c r="AT3316" s="78"/>
      <c r="AU3316" s="78"/>
      <c r="AV3316" s="78"/>
      <c r="AW3316" s="78"/>
      <c r="AX3316" s="78"/>
    </row>
    <row r="3317" spans="40:50" ht="12">
      <c r="AN3317" s="78"/>
      <c r="AO3317" s="78"/>
      <c r="AP3317" s="78"/>
      <c r="AQ3317" s="78"/>
      <c r="AR3317" s="78"/>
      <c r="AS3317" s="78"/>
      <c r="AT3317" s="78"/>
      <c r="AU3317" s="78"/>
      <c r="AV3317" s="78"/>
      <c r="AW3317" s="78"/>
      <c r="AX3317" s="78"/>
    </row>
    <row r="3318" spans="40:50" ht="12">
      <c r="AN3318" s="78"/>
      <c r="AO3318" s="78"/>
      <c r="AP3318" s="78"/>
      <c r="AQ3318" s="78"/>
      <c r="AR3318" s="78"/>
      <c r="AS3318" s="78"/>
      <c r="AT3318" s="78"/>
      <c r="AU3318" s="78"/>
      <c r="AV3318" s="78"/>
      <c r="AW3318" s="78"/>
      <c r="AX3318" s="78"/>
    </row>
    <row r="3319" spans="40:50" ht="12">
      <c r="AN3319" s="78"/>
      <c r="AO3319" s="78"/>
      <c r="AP3319" s="78"/>
      <c r="AQ3319" s="78"/>
      <c r="AR3319" s="78"/>
      <c r="AS3319" s="78"/>
      <c r="AT3319" s="78"/>
      <c r="AU3319" s="78"/>
      <c r="AV3319" s="78"/>
      <c r="AW3319" s="78"/>
      <c r="AX3319" s="78"/>
    </row>
    <row r="3320" spans="40:50" ht="12">
      <c r="AN3320" s="78"/>
      <c r="AO3320" s="78"/>
      <c r="AP3320" s="78"/>
      <c r="AQ3320" s="78"/>
      <c r="AR3320" s="78"/>
      <c r="AS3320" s="78"/>
      <c r="AT3320" s="78"/>
      <c r="AU3320" s="78"/>
      <c r="AV3320" s="78"/>
      <c r="AW3320" s="78"/>
      <c r="AX3320" s="78"/>
    </row>
    <row r="3321" spans="40:50" ht="12">
      <c r="AN3321" s="78"/>
      <c r="AO3321" s="78"/>
      <c r="AP3321" s="78"/>
      <c r="AQ3321" s="78"/>
      <c r="AR3321" s="78"/>
      <c r="AS3321" s="78"/>
      <c r="AT3321" s="78"/>
      <c r="AU3321" s="78"/>
      <c r="AV3321" s="78"/>
      <c r="AW3321" s="78"/>
      <c r="AX3321" s="78"/>
    </row>
    <row r="3322" spans="40:50" ht="12">
      <c r="AN3322" s="78"/>
      <c r="AO3322" s="78"/>
      <c r="AP3322" s="78"/>
      <c r="AQ3322" s="78"/>
      <c r="AR3322" s="78"/>
      <c r="AS3322" s="78"/>
      <c r="AT3322" s="78"/>
      <c r="AU3322" s="78"/>
      <c r="AV3322" s="78"/>
      <c r="AW3322" s="78"/>
      <c r="AX3322" s="78"/>
    </row>
    <row r="3323" spans="40:50" ht="12">
      <c r="AN3323" s="78"/>
      <c r="AO3323" s="78"/>
      <c r="AP3323" s="78"/>
      <c r="AQ3323" s="78"/>
      <c r="AR3323" s="78"/>
      <c r="AS3323" s="78"/>
      <c r="AT3323" s="78"/>
      <c r="AU3323" s="78"/>
      <c r="AV3323" s="78"/>
      <c r="AW3323" s="78"/>
      <c r="AX3323" s="78"/>
    </row>
    <row r="3324" spans="40:50" ht="12">
      <c r="AN3324" s="78"/>
      <c r="AO3324" s="78"/>
      <c r="AP3324" s="78"/>
      <c r="AQ3324" s="78"/>
      <c r="AR3324" s="78"/>
      <c r="AS3324" s="78"/>
      <c r="AT3324" s="78"/>
      <c r="AU3324" s="78"/>
      <c r="AV3324" s="78"/>
      <c r="AW3324" s="78"/>
      <c r="AX3324" s="78"/>
    </row>
    <row r="3325" spans="40:50" ht="12">
      <c r="AN3325" s="78"/>
      <c r="AO3325" s="78"/>
      <c r="AP3325" s="78"/>
      <c r="AQ3325" s="78"/>
      <c r="AR3325" s="78"/>
      <c r="AS3325" s="78"/>
      <c r="AT3325" s="78"/>
      <c r="AU3325" s="78"/>
      <c r="AV3325" s="78"/>
      <c r="AW3325" s="78"/>
      <c r="AX3325" s="78"/>
    </row>
    <row r="3326" spans="40:50" ht="12">
      <c r="AN3326" s="78"/>
      <c r="AO3326" s="78"/>
      <c r="AP3326" s="78"/>
      <c r="AQ3326" s="78"/>
      <c r="AR3326" s="78"/>
      <c r="AS3326" s="78"/>
      <c r="AT3326" s="78"/>
      <c r="AU3326" s="78"/>
      <c r="AV3326" s="78"/>
      <c r="AW3326" s="78"/>
      <c r="AX3326" s="78"/>
    </row>
    <row r="3327" spans="40:50" ht="12">
      <c r="AN3327" s="78"/>
      <c r="AO3327" s="78"/>
      <c r="AP3327" s="78"/>
      <c r="AQ3327" s="78"/>
      <c r="AR3327" s="78"/>
      <c r="AS3327" s="78"/>
      <c r="AT3327" s="78"/>
      <c r="AU3327" s="78"/>
      <c r="AV3327" s="78"/>
      <c r="AW3327" s="78"/>
      <c r="AX3327" s="78"/>
    </row>
    <row r="3328" spans="40:50" ht="12">
      <c r="AN3328" s="78"/>
      <c r="AO3328" s="78"/>
      <c r="AP3328" s="78"/>
      <c r="AQ3328" s="78"/>
      <c r="AR3328" s="78"/>
      <c r="AS3328" s="78"/>
      <c r="AT3328" s="78"/>
      <c r="AU3328" s="78"/>
      <c r="AV3328" s="78"/>
      <c r="AW3328" s="78"/>
      <c r="AX3328" s="78"/>
    </row>
    <row r="3329" spans="40:50" ht="12">
      <c r="AN3329" s="78"/>
      <c r="AO3329" s="78"/>
      <c r="AP3329" s="78"/>
      <c r="AQ3329" s="78"/>
      <c r="AR3329" s="78"/>
      <c r="AS3329" s="78"/>
      <c r="AT3329" s="78"/>
      <c r="AU3329" s="78"/>
      <c r="AV3329" s="78"/>
      <c r="AW3329" s="78"/>
      <c r="AX3329" s="78"/>
    </row>
    <row r="3330" spans="40:50" ht="12">
      <c r="AN3330" s="78"/>
      <c r="AO3330" s="78"/>
      <c r="AP3330" s="78"/>
      <c r="AQ3330" s="78"/>
      <c r="AR3330" s="78"/>
      <c r="AS3330" s="78"/>
      <c r="AT3330" s="78"/>
      <c r="AU3330" s="78"/>
      <c r="AV3330" s="78"/>
      <c r="AW3330" s="78"/>
      <c r="AX3330" s="78"/>
    </row>
    <row r="3331" spans="40:50" ht="12">
      <c r="AN3331" s="78"/>
      <c r="AO3331" s="78"/>
      <c r="AP3331" s="78"/>
      <c r="AQ3331" s="78"/>
      <c r="AR3331" s="78"/>
      <c r="AS3331" s="78"/>
      <c r="AT3331" s="78"/>
      <c r="AU3331" s="78"/>
      <c r="AV3331" s="78"/>
      <c r="AW3331" s="78"/>
      <c r="AX3331" s="78"/>
    </row>
    <row r="3332" spans="40:50" ht="12">
      <c r="AN3332" s="78"/>
      <c r="AO3332" s="78"/>
      <c r="AP3332" s="78"/>
      <c r="AQ3332" s="78"/>
      <c r="AR3332" s="78"/>
      <c r="AS3332" s="78"/>
      <c r="AT3332" s="78"/>
      <c r="AU3332" s="78"/>
      <c r="AV3332" s="78"/>
      <c r="AW3332" s="78"/>
      <c r="AX3332" s="78"/>
    </row>
    <row r="3333" spans="40:50" ht="12">
      <c r="AN3333" s="78"/>
      <c r="AO3333" s="78"/>
      <c r="AP3333" s="78"/>
      <c r="AQ3333" s="78"/>
      <c r="AR3333" s="78"/>
      <c r="AS3333" s="78"/>
      <c r="AT3333" s="78"/>
      <c r="AU3333" s="78"/>
      <c r="AV3333" s="78"/>
      <c r="AW3333" s="78"/>
      <c r="AX3333" s="78"/>
    </row>
    <row r="3334" spans="40:50" ht="12">
      <c r="AN3334" s="78"/>
      <c r="AO3334" s="78"/>
      <c r="AP3334" s="78"/>
      <c r="AQ3334" s="78"/>
      <c r="AR3334" s="78"/>
      <c r="AS3334" s="78"/>
      <c r="AT3334" s="78"/>
      <c r="AU3334" s="78"/>
      <c r="AV3334" s="78"/>
      <c r="AW3334" s="78"/>
      <c r="AX3334" s="78"/>
    </row>
    <row r="3335" spans="40:50" ht="12">
      <c r="AN3335" s="78"/>
      <c r="AO3335" s="78"/>
      <c r="AP3335" s="78"/>
      <c r="AQ3335" s="78"/>
      <c r="AR3335" s="78"/>
      <c r="AS3335" s="78"/>
      <c r="AT3335" s="78"/>
      <c r="AU3335" s="78"/>
      <c r="AV3335" s="78"/>
      <c r="AW3335" s="78"/>
      <c r="AX3335" s="78"/>
    </row>
    <row r="3336" spans="40:50" ht="12">
      <c r="AN3336" s="78"/>
      <c r="AO3336" s="78"/>
      <c r="AP3336" s="78"/>
      <c r="AQ3336" s="78"/>
      <c r="AR3336" s="78"/>
      <c r="AS3336" s="78"/>
      <c r="AT3336" s="78"/>
      <c r="AU3336" s="78"/>
      <c r="AV3336" s="78"/>
      <c r="AW3336" s="78"/>
      <c r="AX3336" s="78"/>
    </row>
    <row r="3337" spans="40:50" ht="12">
      <c r="AN3337" s="78"/>
      <c r="AO3337" s="78"/>
      <c r="AP3337" s="78"/>
      <c r="AQ3337" s="78"/>
      <c r="AR3337" s="78"/>
      <c r="AS3337" s="78"/>
      <c r="AT3337" s="78"/>
      <c r="AU3337" s="78"/>
      <c r="AV3337" s="78"/>
      <c r="AW3337" s="78"/>
      <c r="AX3337" s="78"/>
    </row>
    <row r="3338" spans="40:50" ht="12">
      <c r="AN3338" s="78"/>
      <c r="AO3338" s="78"/>
      <c r="AP3338" s="78"/>
      <c r="AQ3338" s="78"/>
      <c r="AR3338" s="78"/>
      <c r="AS3338" s="78"/>
      <c r="AT3338" s="78"/>
      <c r="AU3338" s="78"/>
      <c r="AV3338" s="78"/>
      <c r="AW3338" s="78"/>
      <c r="AX3338" s="78"/>
    </row>
    <row r="3339" spans="40:50" ht="12">
      <c r="AN3339" s="78"/>
      <c r="AO3339" s="78"/>
      <c r="AP3339" s="78"/>
      <c r="AQ3339" s="78"/>
      <c r="AR3339" s="78"/>
      <c r="AS3339" s="78"/>
      <c r="AT3339" s="78"/>
      <c r="AU3339" s="78"/>
      <c r="AV3339" s="78"/>
      <c r="AW3339" s="78"/>
      <c r="AX3339" s="78"/>
    </row>
    <row r="3340" spans="40:50" ht="12">
      <c r="AN3340" s="78"/>
      <c r="AO3340" s="78"/>
      <c r="AP3340" s="78"/>
      <c r="AQ3340" s="78"/>
      <c r="AR3340" s="78"/>
      <c r="AS3340" s="78"/>
      <c r="AT3340" s="78"/>
      <c r="AU3340" s="78"/>
      <c r="AV3340" s="78"/>
      <c r="AW3340" s="78"/>
      <c r="AX3340" s="78"/>
    </row>
    <row r="3341" spans="40:50" ht="12">
      <c r="AN3341" s="78"/>
      <c r="AO3341" s="78"/>
      <c r="AP3341" s="78"/>
      <c r="AQ3341" s="78"/>
      <c r="AR3341" s="78"/>
      <c r="AS3341" s="78"/>
      <c r="AT3341" s="78"/>
      <c r="AU3341" s="78"/>
      <c r="AV3341" s="78"/>
      <c r="AW3341" s="78"/>
      <c r="AX3341" s="78"/>
    </row>
    <row r="3342" spans="40:50" ht="12">
      <c r="AN3342" s="78"/>
      <c r="AO3342" s="78"/>
      <c r="AP3342" s="78"/>
      <c r="AQ3342" s="78"/>
      <c r="AR3342" s="78"/>
      <c r="AS3342" s="78"/>
      <c r="AT3342" s="78"/>
      <c r="AU3342" s="78"/>
      <c r="AV3342" s="78"/>
      <c r="AW3342" s="78"/>
      <c r="AX3342" s="78"/>
    </row>
    <row r="3343" spans="40:50" ht="12">
      <c r="AN3343" s="78"/>
      <c r="AO3343" s="78"/>
      <c r="AP3343" s="78"/>
      <c r="AQ3343" s="78"/>
      <c r="AR3343" s="78"/>
      <c r="AS3343" s="78"/>
      <c r="AT3343" s="78"/>
      <c r="AU3343" s="78"/>
      <c r="AV3343" s="78"/>
      <c r="AW3343" s="78"/>
      <c r="AX3343" s="78"/>
    </row>
    <row r="3344" spans="40:50" ht="12">
      <c r="AN3344" s="78"/>
      <c r="AO3344" s="78"/>
      <c r="AP3344" s="78"/>
      <c r="AQ3344" s="78"/>
      <c r="AR3344" s="78"/>
      <c r="AS3344" s="78"/>
      <c r="AT3344" s="78"/>
      <c r="AU3344" s="78"/>
      <c r="AV3344" s="78"/>
      <c r="AW3344" s="78"/>
      <c r="AX3344" s="78"/>
    </row>
    <row r="3345" spans="40:50" ht="12">
      <c r="AN3345" s="78"/>
      <c r="AO3345" s="78"/>
      <c r="AP3345" s="78"/>
      <c r="AQ3345" s="78"/>
      <c r="AR3345" s="78"/>
      <c r="AS3345" s="78"/>
      <c r="AT3345" s="78"/>
      <c r="AU3345" s="78"/>
      <c r="AV3345" s="78"/>
      <c r="AW3345" s="78"/>
      <c r="AX3345" s="78"/>
    </row>
    <row r="3346" spans="40:50" ht="12">
      <c r="AN3346" s="78"/>
      <c r="AO3346" s="78"/>
      <c r="AP3346" s="78"/>
      <c r="AQ3346" s="78"/>
      <c r="AR3346" s="78"/>
      <c r="AS3346" s="78"/>
      <c r="AT3346" s="78"/>
      <c r="AU3346" s="78"/>
      <c r="AV3346" s="78"/>
      <c r="AW3346" s="78"/>
      <c r="AX3346" s="78"/>
    </row>
    <row r="3347" spans="40:50" ht="12">
      <c r="AN3347" s="78"/>
      <c r="AO3347" s="78"/>
      <c r="AP3347" s="78"/>
      <c r="AQ3347" s="78"/>
      <c r="AR3347" s="78"/>
      <c r="AS3347" s="78"/>
      <c r="AT3347" s="78"/>
      <c r="AU3347" s="78"/>
      <c r="AV3347" s="78"/>
      <c r="AW3347" s="78"/>
      <c r="AX3347" s="78"/>
    </row>
    <row r="3348" spans="40:50" ht="12">
      <c r="AN3348" s="78"/>
      <c r="AO3348" s="78"/>
      <c r="AP3348" s="78"/>
      <c r="AQ3348" s="78"/>
      <c r="AR3348" s="78"/>
      <c r="AS3348" s="78"/>
      <c r="AT3348" s="78"/>
      <c r="AU3348" s="78"/>
      <c r="AV3348" s="78"/>
      <c r="AW3348" s="78"/>
      <c r="AX3348" s="78"/>
    </row>
    <row r="3349" spans="40:50" ht="12">
      <c r="AN3349" s="78"/>
      <c r="AO3349" s="78"/>
      <c r="AP3349" s="78"/>
      <c r="AQ3349" s="78"/>
      <c r="AR3349" s="78"/>
      <c r="AS3349" s="78"/>
      <c r="AT3349" s="78"/>
      <c r="AU3349" s="78"/>
      <c r="AV3349" s="78"/>
      <c r="AW3349" s="78"/>
      <c r="AX3349" s="78"/>
    </row>
    <row r="3350" spans="40:50" ht="12">
      <c r="AN3350" s="78"/>
      <c r="AO3350" s="78"/>
      <c r="AP3350" s="78"/>
      <c r="AQ3350" s="78"/>
      <c r="AR3350" s="78"/>
      <c r="AS3350" s="78"/>
      <c r="AT3350" s="78"/>
      <c r="AU3350" s="78"/>
      <c r="AV3350" s="78"/>
      <c r="AW3350" s="78"/>
      <c r="AX3350" s="78"/>
    </row>
    <row r="3351" spans="40:50" ht="12">
      <c r="AN3351" s="78"/>
      <c r="AO3351" s="78"/>
      <c r="AP3351" s="78"/>
      <c r="AQ3351" s="78"/>
      <c r="AR3351" s="78"/>
      <c r="AS3351" s="78"/>
      <c r="AT3351" s="78"/>
      <c r="AU3351" s="78"/>
      <c r="AV3351" s="78"/>
      <c r="AW3351" s="78"/>
      <c r="AX3351" s="78"/>
    </row>
    <row r="3352" spans="40:50" ht="12">
      <c r="AN3352" s="78"/>
      <c r="AO3352" s="78"/>
      <c r="AP3352" s="78"/>
      <c r="AQ3352" s="78"/>
      <c r="AR3352" s="78"/>
      <c r="AS3352" s="78"/>
      <c r="AT3352" s="78"/>
      <c r="AU3352" s="78"/>
      <c r="AV3352" s="78"/>
      <c r="AW3352" s="78"/>
      <c r="AX3352" s="78"/>
    </row>
    <row r="3353" spans="40:50" ht="12">
      <c r="AN3353" s="78"/>
      <c r="AO3353" s="78"/>
      <c r="AP3353" s="78"/>
      <c r="AQ3353" s="78"/>
      <c r="AR3353" s="78"/>
      <c r="AS3353" s="78"/>
      <c r="AT3353" s="78"/>
      <c r="AU3353" s="78"/>
      <c r="AV3353" s="78"/>
      <c r="AW3353" s="78"/>
      <c r="AX3353" s="78"/>
    </row>
    <row r="3354" spans="40:50" ht="12">
      <c r="AN3354" s="78"/>
      <c r="AO3354" s="78"/>
      <c r="AP3354" s="78"/>
      <c r="AQ3354" s="78"/>
      <c r="AR3354" s="78"/>
      <c r="AS3354" s="78"/>
      <c r="AT3354" s="78"/>
      <c r="AU3354" s="78"/>
      <c r="AV3354" s="78"/>
      <c r="AW3354" s="78"/>
      <c r="AX3354" s="78"/>
    </row>
    <row r="3355" spans="40:50" ht="12">
      <c r="AN3355" s="78"/>
      <c r="AO3355" s="78"/>
      <c r="AP3355" s="78"/>
      <c r="AQ3355" s="78"/>
      <c r="AR3355" s="78"/>
      <c r="AS3355" s="78"/>
      <c r="AT3355" s="78"/>
      <c r="AU3355" s="78"/>
      <c r="AV3355" s="78"/>
      <c r="AW3355" s="78"/>
      <c r="AX3355" s="78"/>
    </row>
    <row r="3356" spans="40:50" ht="12">
      <c r="AN3356" s="78"/>
      <c r="AO3356" s="78"/>
      <c r="AP3356" s="78"/>
      <c r="AQ3356" s="78"/>
      <c r="AR3356" s="78"/>
      <c r="AS3356" s="78"/>
      <c r="AT3356" s="78"/>
      <c r="AU3356" s="78"/>
      <c r="AV3356" s="78"/>
      <c r="AW3356" s="78"/>
      <c r="AX3356" s="78"/>
    </row>
    <row r="3357" spans="40:50" ht="12">
      <c r="AN3357" s="78"/>
      <c r="AO3357" s="78"/>
      <c r="AP3357" s="78"/>
      <c r="AQ3357" s="78"/>
      <c r="AR3357" s="78"/>
      <c r="AS3357" s="78"/>
      <c r="AT3357" s="78"/>
      <c r="AU3357" s="78"/>
      <c r="AV3357" s="78"/>
      <c r="AW3357" s="78"/>
      <c r="AX3357" s="78"/>
    </row>
    <row r="3358" spans="40:50" ht="12">
      <c r="AN3358" s="78"/>
      <c r="AO3358" s="78"/>
      <c r="AP3358" s="78"/>
      <c r="AQ3358" s="78"/>
      <c r="AR3358" s="78"/>
      <c r="AS3358" s="78"/>
      <c r="AT3358" s="78"/>
      <c r="AU3358" s="78"/>
      <c r="AV3358" s="78"/>
      <c r="AW3358" s="78"/>
      <c r="AX3358" s="78"/>
    </row>
    <row r="3359" spans="40:50" ht="12">
      <c r="AN3359" s="78"/>
      <c r="AO3359" s="78"/>
      <c r="AP3359" s="78"/>
      <c r="AQ3359" s="78"/>
      <c r="AR3359" s="78"/>
      <c r="AS3359" s="78"/>
      <c r="AT3359" s="78"/>
      <c r="AU3359" s="78"/>
      <c r="AV3359" s="78"/>
      <c r="AW3359" s="78"/>
      <c r="AX3359" s="78"/>
    </row>
    <row r="3360" spans="40:50" ht="12">
      <c r="AN3360" s="78"/>
      <c r="AO3360" s="78"/>
      <c r="AP3360" s="78"/>
      <c r="AQ3360" s="78"/>
      <c r="AR3360" s="78"/>
      <c r="AS3360" s="78"/>
      <c r="AT3360" s="78"/>
      <c r="AU3360" s="78"/>
      <c r="AV3360" s="78"/>
      <c r="AW3360" s="78"/>
      <c r="AX3360" s="78"/>
    </row>
    <row r="3361" spans="40:50" ht="12">
      <c r="AN3361" s="78"/>
      <c r="AO3361" s="78"/>
      <c r="AP3361" s="78"/>
      <c r="AQ3361" s="78"/>
      <c r="AR3361" s="78"/>
      <c r="AS3361" s="78"/>
      <c r="AT3361" s="78"/>
      <c r="AU3361" s="78"/>
      <c r="AV3361" s="78"/>
      <c r="AW3361" s="78"/>
      <c r="AX3361" s="78"/>
    </row>
    <row r="3362" spans="40:50" ht="12">
      <c r="AN3362" s="78"/>
      <c r="AO3362" s="78"/>
      <c r="AP3362" s="78"/>
      <c r="AQ3362" s="78"/>
      <c r="AR3362" s="78"/>
      <c r="AS3362" s="78"/>
      <c r="AT3362" s="78"/>
      <c r="AU3362" s="78"/>
      <c r="AV3362" s="78"/>
      <c r="AW3362" s="78"/>
      <c r="AX3362" s="78"/>
    </row>
    <row r="3363" spans="40:50" ht="12">
      <c r="AN3363" s="78"/>
      <c r="AO3363" s="78"/>
      <c r="AP3363" s="78"/>
      <c r="AQ3363" s="78"/>
      <c r="AR3363" s="78"/>
      <c r="AS3363" s="78"/>
      <c r="AT3363" s="78"/>
      <c r="AU3363" s="78"/>
      <c r="AV3363" s="78"/>
      <c r="AW3363" s="78"/>
      <c r="AX3363" s="78"/>
    </row>
    <row r="3364" spans="40:50" ht="12">
      <c r="AN3364" s="78"/>
      <c r="AO3364" s="78"/>
      <c r="AP3364" s="78"/>
      <c r="AQ3364" s="78"/>
      <c r="AR3364" s="78"/>
      <c r="AS3364" s="78"/>
      <c r="AT3364" s="78"/>
      <c r="AU3364" s="78"/>
      <c r="AV3364" s="78"/>
      <c r="AW3364" s="78"/>
      <c r="AX3364" s="78"/>
    </row>
    <row r="3365" spans="40:50" ht="12">
      <c r="AN3365" s="78"/>
      <c r="AO3365" s="78"/>
      <c r="AP3365" s="78"/>
      <c r="AQ3365" s="78"/>
      <c r="AR3365" s="78"/>
      <c r="AS3365" s="78"/>
      <c r="AT3365" s="78"/>
      <c r="AU3365" s="78"/>
      <c r="AV3365" s="78"/>
      <c r="AW3365" s="78"/>
      <c r="AX3365" s="78"/>
    </row>
    <row r="3366" spans="40:50" ht="12">
      <c r="AN3366" s="78"/>
      <c r="AO3366" s="78"/>
      <c r="AP3366" s="78"/>
      <c r="AQ3366" s="78"/>
      <c r="AR3366" s="78"/>
      <c r="AS3366" s="78"/>
      <c r="AT3366" s="78"/>
      <c r="AU3366" s="78"/>
      <c r="AV3366" s="78"/>
      <c r="AW3366" s="78"/>
      <c r="AX3366" s="78"/>
    </row>
    <row r="3367" spans="40:50" ht="12">
      <c r="AN3367" s="78"/>
      <c r="AO3367" s="78"/>
      <c r="AP3367" s="78"/>
      <c r="AQ3367" s="78"/>
      <c r="AR3367" s="78"/>
      <c r="AS3367" s="78"/>
      <c r="AT3367" s="78"/>
      <c r="AU3367" s="78"/>
      <c r="AV3367" s="78"/>
      <c r="AW3367" s="78"/>
      <c r="AX3367" s="78"/>
    </row>
    <row r="3368" spans="40:50" ht="12">
      <c r="AN3368" s="78"/>
      <c r="AO3368" s="78"/>
      <c r="AP3368" s="78"/>
      <c r="AQ3368" s="78"/>
      <c r="AR3368" s="78"/>
      <c r="AS3368" s="78"/>
      <c r="AT3368" s="78"/>
      <c r="AU3368" s="78"/>
      <c r="AV3368" s="78"/>
      <c r="AW3368" s="78"/>
      <c r="AX3368" s="78"/>
    </row>
    <row r="3369" spans="40:50" ht="12">
      <c r="AN3369" s="78"/>
      <c r="AO3369" s="78"/>
      <c r="AP3369" s="78"/>
      <c r="AQ3369" s="78"/>
      <c r="AR3369" s="78"/>
      <c r="AS3369" s="78"/>
      <c r="AT3369" s="78"/>
      <c r="AU3369" s="78"/>
      <c r="AV3369" s="78"/>
      <c r="AW3369" s="78"/>
      <c r="AX3369" s="78"/>
    </row>
    <row r="3370" spans="40:50" ht="12">
      <c r="AN3370" s="78"/>
      <c r="AO3370" s="78"/>
      <c r="AP3370" s="78"/>
      <c r="AQ3370" s="78"/>
      <c r="AR3370" s="78"/>
      <c r="AS3370" s="78"/>
      <c r="AT3370" s="78"/>
      <c r="AU3370" s="78"/>
      <c r="AV3370" s="78"/>
      <c r="AW3370" s="78"/>
      <c r="AX3370" s="78"/>
    </row>
    <row r="3371" spans="40:50" ht="12">
      <c r="AN3371" s="78"/>
      <c r="AO3371" s="78"/>
      <c r="AP3371" s="78"/>
      <c r="AQ3371" s="78"/>
      <c r="AR3371" s="78"/>
      <c r="AS3371" s="78"/>
      <c r="AT3371" s="78"/>
      <c r="AU3371" s="78"/>
      <c r="AV3371" s="78"/>
      <c r="AW3371" s="78"/>
      <c r="AX3371" s="78"/>
    </row>
    <row r="3372" spans="40:50" ht="12">
      <c r="AN3372" s="78"/>
      <c r="AO3372" s="78"/>
      <c r="AP3372" s="78"/>
      <c r="AQ3372" s="78"/>
      <c r="AR3372" s="78"/>
      <c r="AS3372" s="78"/>
      <c r="AT3372" s="78"/>
      <c r="AU3372" s="78"/>
      <c r="AV3372" s="78"/>
      <c r="AW3372" s="78"/>
      <c r="AX3372" s="78"/>
    </row>
    <row r="3373" spans="40:50" ht="12">
      <c r="AN3373" s="78"/>
      <c r="AO3373" s="78"/>
      <c r="AP3373" s="78"/>
      <c r="AQ3373" s="78"/>
      <c r="AR3373" s="78"/>
      <c r="AS3373" s="78"/>
      <c r="AT3373" s="78"/>
      <c r="AU3373" s="78"/>
      <c r="AV3373" s="78"/>
      <c r="AW3373" s="78"/>
      <c r="AX3373" s="78"/>
    </row>
    <row r="3374" spans="40:50" ht="12">
      <c r="AN3374" s="78"/>
      <c r="AO3374" s="78"/>
      <c r="AP3374" s="78"/>
      <c r="AQ3374" s="78"/>
      <c r="AR3374" s="78"/>
      <c r="AS3374" s="78"/>
      <c r="AT3374" s="78"/>
      <c r="AU3374" s="78"/>
      <c r="AV3374" s="78"/>
      <c r="AW3374" s="78"/>
      <c r="AX3374" s="78"/>
    </row>
    <row r="3375" spans="40:50" ht="12">
      <c r="AN3375" s="78"/>
      <c r="AO3375" s="78"/>
      <c r="AP3375" s="78"/>
      <c r="AQ3375" s="78"/>
      <c r="AR3375" s="78"/>
      <c r="AS3375" s="78"/>
      <c r="AT3375" s="78"/>
      <c r="AU3375" s="78"/>
      <c r="AV3375" s="78"/>
      <c r="AW3375" s="78"/>
      <c r="AX3375" s="78"/>
    </row>
    <row r="3376" spans="40:50" ht="12">
      <c r="AN3376" s="78"/>
      <c r="AO3376" s="78"/>
      <c r="AP3376" s="78"/>
      <c r="AQ3376" s="78"/>
      <c r="AR3376" s="78"/>
      <c r="AS3376" s="78"/>
      <c r="AT3376" s="78"/>
      <c r="AU3376" s="78"/>
      <c r="AV3376" s="78"/>
      <c r="AW3376" s="78"/>
      <c r="AX3376" s="78"/>
    </row>
    <row r="3377" spans="40:50" ht="12">
      <c r="AN3377" s="78"/>
      <c r="AO3377" s="78"/>
      <c r="AP3377" s="78"/>
      <c r="AQ3377" s="78"/>
      <c r="AR3377" s="78"/>
      <c r="AS3377" s="78"/>
      <c r="AT3377" s="78"/>
      <c r="AU3377" s="78"/>
      <c r="AV3377" s="78"/>
      <c r="AW3377" s="78"/>
      <c r="AX3377" s="78"/>
    </row>
    <row r="3378" spans="40:50" ht="12">
      <c r="AN3378" s="78"/>
      <c r="AO3378" s="78"/>
      <c r="AP3378" s="78"/>
      <c r="AQ3378" s="78"/>
      <c r="AR3378" s="78"/>
      <c r="AS3378" s="78"/>
      <c r="AT3378" s="78"/>
      <c r="AU3378" s="78"/>
      <c r="AV3378" s="78"/>
      <c r="AW3378" s="78"/>
      <c r="AX3378" s="78"/>
    </row>
    <row r="3379" spans="40:50" ht="12">
      <c r="AN3379" s="78"/>
      <c r="AO3379" s="78"/>
      <c r="AP3379" s="78"/>
      <c r="AQ3379" s="78"/>
      <c r="AR3379" s="78"/>
      <c r="AS3379" s="78"/>
      <c r="AT3379" s="78"/>
      <c r="AU3379" s="78"/>
      <c r="AV3379" s="78"/>
      <c r="AW3379" s="78"/>
      <c r="AX3379" s="78"/>
    </row>
    <row r="3380" spans="40:50" ht="12">
      <c r="AN3380" s="78"/>
      <c r="AO3380" s="78"/>
      <c r="AP3380" s="78"/>
      <c r="AQ3380" s="78"/>
      <c r="AR3380" s="78"/>
      <c r="AS3380" s="78"/>
      <c r="AT3380" s="78"/>
      <c r="AU3380" s="78"/>
      <c r="AV3380" s="78"/>
      <c r="AW3380" s="78"/>
      <c r="AX3380" s="78"/>
    </row>
    <row r="3381" spans="40:50" ht="12">
      <c r="AN3381" s="78"/>
      <c r="AO3381" s="78"/>
      <c r="AP3381" s="78"/>
      <c r="AQ3381" s="78"/>
      <c r="AR3381" s="78"/>
      <c r="AS3381" s="78"/>
      <c r="AT3381" s="78"/>
      <c r="AU3381" s="78"/>
      <c r="AV3381" s="78"/>
      <c r="AW3381" s="78"/>
      <c r="AX3381" s="78"/>
    </row>
    <row r="3382" spans="40:50" ht="12">
      <c r="AN3382" s="78"/>
      <c r="AO3382" s="78"/>
      <c r="AP3382" s="78"/>
      <c r="AQ3382" s="78"/>
      <c r="AR3382" s="78"/>
      <c r="AS3382" s="78"/>
      <c r="AT3382" s="78"/>
      <c r="AU3382" s="78"/>
      <c r="AV3382" s="78"/>
      <c r="AW3382" s="78"/>
      <c r="AX3382" s="78"/>
    </row>
    <row r="3383" spans="40:50" ht="12">
      <c r="AN3383" s="78"/>
      <c r="AO3383" s="78"/>
      <c r="AP3383" s="78"/>
      <c r="AQ3383" s="78"/>
      <c r="AR3383" s="78"/>
      <c r="AS3383" s="78"/>
      <c r="AT3383" s="78"/>
      <c r="AU3383" s="78"/>
      <c r="AV3383" s="78"/>
      <c r="AW3383" s="78"/>
      <c r="AX3383" s="78"/>
    </row>
    <row r="3384" spans="40:50" ht="12">
      <c r="AN3384" s="78"/>
      <c r="AO3384" s="78"/>
      <c r="AP3384" s="78"/>
      <c r="AQ3384" s="78"/>
      <c r="AR3384" s="78"/>
      <c r="AS3384" s="78"/>
      <c r="AT3384" s="78"/>
      <c r="AU3384" s="78"/>
      <c r="AV3384" s="78"/>
      <c r="AW3384" s="78"/>
      <c r="AX3384" s="78"/>
    </row>
    <row r="3385" spans="40:50" ht="12">
      <c r="AN3385" s="78"/>
      <c r="AO3385" s="78"/>
      <c r="AP3385" s="78"/>
      <c r="AQ3385" s="78"/>
      <c r="AR3385" s="78"/>
      <c r="AS3385" s="78"/>
      <c r="AT3385" s="78"/>
      <c r="AU3385" s="78"/>
      <c r="AV3385" s="78"/>
      <c r="AW3385" s="78"/>
      <c r="AX3385" s="78"/>
    </row>
    <row r="3386" spans="40:50" ht="12">
      <c r="AN3386" s="78"/>
      <c r="AO3386" s="78"/>
      <c r="AP3386" s="78"/>
      <c r="AQ3386" s="78"/>
      <c r="AR3386" s="78"/>
      <c r="AS3386" s="78"/>
      <c r="AT3386" s="78"/>
      <c r="AU3386" s="78"/>
      <c r="AV3386" s="78"/>
      <c r="AW3386" s="78"/>
      <c r="AX3386" s="78"/>
    </row>
    <row r="3387" spans="40:50" ht="12">
      <c r="AN3387" s="78"/>
      <c r="AO3387" s="78"/>
      <c r="AP3387" s="78"/>
      <c r="AQ3387" s="78"/>
      <c r="AR3387" s="78"/>
      <c r="AS3387" s="78"/>
      <c r="AT3387" s="78"/>
      <c r="AU3387" s="78"/>
      <c r="AV3387" s="78"/>
      <c r="AW3387" s="78"/>
      <c r="AX3387" s="78"/>
    </row>
    <row r="3388" spans="40:50" ht="12">
      <c r="AN3388" s="78"/>
      <c r="AO3388" s="78"/>
      <c r="AP3388" s="78"/>
      <c r="AQ3388" s="78"/>
      <c r="AR3388" s="78"/>
      <c r="AS3388" s="78"/>
      <c r="AT3388" s="78"/>
      <c r="AU3388" s="78"/>
      <c r="AV3388" s="78"/>
      <c r="AW3388" s="78"/>
      <c r="AX3388" s="78"/>
    </row>
    <row r="3389" spans="40:50" ht="12">
      <c r="AN3389" s="78"/>
      <c r="AO3389" s="78"/>
      <c r="AP3389" s="78"/>
      <c r="AQ3389" s="78"/>
      <c r="AR3389" s="78"/>
      <c r="AS3389" s="78"/>
      <c r="AT3389" s="78"/>
      <c r="AU3389" s="78"/>
      <c r="AV3389" s="78"/>
      <c r="AW3389" s="78"/>
      <c r="AX3389" s="78"/>
    </row>
    <row r="3390" spans="40:50" ht="12">
      <c r="AN3390" s="78"/>
      <c r="AO3390" s="78"/>
      <c r="AP3390" s="78"/>
      <c r="AQ3390" s="78"/>
      <c r="AR3390" s="78"/>
      <c r="AS3390" s="78"/>
      <c r="AT3390" s="78"/>
      <c r="AU3390" s="78"/>
      <c r="AV3390" s="78"/>
      <c r="AW3390" s="78"/>
      <c r="AX3390" s="78"/>
    </row>
    <row r="3391" spans="40:50" ht="12">
      <c r="AN3391" s="78"/>
      <c r="AO3391" s="78"/>
      <c r="AP3391" s="78"/>
      <c r="AQ3391" s="78"/>
      <c r="AR3391" s="78"/>
      <c r="AS3391" s="78"/>
      <c r="AT3391" s="78"/>
      <c r="AU3391" s="78"/>
      <c r="AV3391" s="78"/>
      <c r="AW3391" s="78"/>
      <c r="AX3391" s="78"/>
    </row>
    <row r="3392" spans="40:50" ht="12">
      <c r="AN3392" s="78"/>
      <c r="AO3392" s="78"/>
      <c r="AP3392" s="78"/>
      <c r="AQ3392" s="78"/>
      <c r="AR3392" s="78"/>
      <c r="AS3392" s="78"/>
      <c r="AT3392" s="78"/>
      <c r="AU3392" s="78"/>
      <c r="AV3392" s="78"/>
      <c r="AW3392" s="78"/>
      <c r="AX3392" s="78"/>
    </row>
    <row r="3393" spans="40:50" ht="12">
      <c r="AN3393" s="78"/>
      <c r="AO3393" s="78"/>
      <c r="AP3393" s="78"/>
      <c r="AQ3393" s="78"/>
      <c r="AR3393" s="78"/>
      <c r="AS3393" s="78"/>
      <c r="AT3393" s="78"/>
      <c r="AU3393" s="78"/>
      <c r="AV3393" s="78"/>
      <c r="AW3393" s="78"/>
      <c r="AX3393" s="78"/>
    </row>
    <row r="3394" spans="40:50" ht="12">
      <c r="AN3394" s="78"/>
      <c r="AO3394" s="78"/>
      <c r="AP3394" s="78"/>
      <c r="AQ3394" s="78"/>
      <c r="AR3394" s="78"/>
      <c r="AS3394" s="78"/>
      <c r="AT3394" s="78"/>
      <c r="AU3394" s="78"/>
      <c r="AV3394" s="78"/>
      <c r="AW3394" s="78"/>
      <c r="AX3394" s="78"/>
    </row>
    <row r="3395" spans="40:50" ht="12">
      <c r="AN3395" s="78"/>
      <c r="AO3395" s="78"/>
      <c r="AP3395" s="78"/>
      <c r="AQ3395" s="78"/>
      <c r="AR3395" s="78"/>
      <c r="AS3395" s="78"/>
      <c r="AT3395" s="78"/>
      <c r="AU3395" s="78"/>
      <c r="AV3395" s="78"/>
      <c r="AW3395" s="78"/>
      <c r="AX3395" s="78"/>
    </row>
    <row r="3396" spans="40:50" ht="12">
      <c r="AN3396" s="78"/>
      <c r="AO3396" s="78"/>
      <c r="AP3396" s="78"/>
      <c r="AQ3396" s="78"/>
      <c r="AR3396" s="78"/>
      <c r="AS3396" s="78"/>
      <c r="AT3396" s="78"/>
      <c r="AU3396" s="78"/>
      <c r="AV3396" s="78"/>
      <c r="AW3396" s="78"/>
      <c r="AX3396" s="78"/>
    </row>
    <row r="3397" spans="40:50" ht="12">
      <c r="AN3397" s="78"/>
      <c r="AO3397" s="78"/>
      <c r="AP3397" s="78"/>
      <c r="AQ3397" s="78"/>
      <c r="AR3397" s="78"/>
      <c r="AS3397" s="78"/>
      <c r="AT3397" s="78"/>
      <c r="AU3397" s="78"/>
      <c r="AV3397" s="78"/>
      <c r="AW3397" s="78"/>
      <c r="AX3397" s="78"/>
    </row>
    <row r="3398" spans="40:50" ht="12">
      <c r="AN3398" s="78"/>
      <c r="AO3398" s="78"/>
      <c r="AP3398" s="78"/>
      <c r="AQ3398" s="78"/>
      <c r="AR3398" s="78"/>
      <c r="AS3398" s="78"/>
      <c r="AT3398" s="78"/>
      <c r="AU3398" s="78"/>
      <c r="AV3398" s="78"/>
      <c r="AW3398" s="78"/>
      <c r="AX3398" s="78"/>
    </row>
    <row r="3399" spans="40:50" ht="12">
      <c r="AN3399" s="78"/>
      <c r="AO3399" s="78"/>
      <c r="AP3399" s="78"/>
      <c r="AQ3399" s="78"/>
      <c r="AR3399" s="78"/>
      <c r="AS3399" s="78"/>
      <c r="AT3399" s="78"/>
      <c r="AU3399" s="78"/>
      <c r="AV3399" s="78"/>
      <c r="AW3399" s="78"/>
      <c r="AX3399" s="78"/>
    </row>
    <row r="3400" spans="40:50" ht="12">
      <c r="AN3400" s="78"/>
      <c r="AO3400" s="78"/>
      <c r="AP3400" s="78"/>
      <c r="AQ3400" s="78"/>
      <c r="AR3400" s="78"/>
      <c r="AS3400" s="78"/>
      <c r="AT3400" s="78"/>
      <c r="AU3400" s="78"/>
      <c r="AV3400" s="78"/>
      <c r="AW3400" s="78"/>
      <c r="AX3400" s="78"/>
    </row>
    <row r="3401" spans="40:50" ht="12">
      <c r="AN3401" s="78"/>
      <c r="AO3401" s="78"/>
      <c r="AP3401" s="78"/>
      <c r="AQ3401" s="78"/>
      <c r="AR3401" s="78"/>
      <c r="AS3401" s="78"/>
      <c r="AT3401" s="78"/>
      <c r="AU3401" s="78"/>
      <c r="AV3401" s="78"/>
      <c r="AW3401" s="78"/>
      <c r="AX3401" s="78"/>
    </row>
    <row r="3402" spans="40:50" ht="12">
      <c r="AN3402" s="78"/>
      <c r="AO3402" s="78"/>
      <c r="AP3402" s="78"/>
      <c r="AQ3402" s="78"/>
      <c r="AR3402" s="78"/>
      <c r="AS3402" s="78"/>
      <c r="AT3402" s="78"/>
      <c r="AU3402" s="78"/>
      <c r="AV3402" s="78"/>
      <c r="AW3402" s="78"/>
      <c r="AX3402" s="78"/>
    </row>
    <row r="3403" spans="40:50" ht="12">
      <c r="AN3403" s="78"/>
      <c r="AO3403" s="78"/>
      <c r="AP3403" s="78"/>
      <c r="AQ3403" s="78"/>
      <c r="AR3403" s="78"/>
      <c r="AS3403" s="78"/>
      <c r="AT3403" s="78"/>
      <c r="AU3403" s="78"/>
      <c r="AV3403" s="78"/>
      <c r="AW3403" s="78"/>
      <c r="AX3403" s="78"/>
    </row>
    <row r="3404" spans="40:50" ht="12">
      <c r="AN3404" s="78"/>
      <c r="AO3404" s="78"/>
      <c r="AP3404" s="78"/>
      <c r="AQ3404" s="78"/>
      <c r="AR3404" s="78"/>
      <c r="AS3404" s="78"/>
      <c r="AT3404" s="78"/>
      <c r="AU3404" s="78"/>
      <c r="AV3404" s="78"/>
      <c r="AW3404" s="78"/>
      <c r="AX3404" s="78"/>
    </row>
    <row r="3405" spans="40:50" ht="12">
      <c r="AN3405" s="78"/>
      <c r="AO3405" s="78"/>
      <c r="AP3405" s="78"/>
      <c r="AQ3405" s="78"/>
      <c r="AR3405" s="78"/>
      <c r="AS3405" s="78"/>
      <c r="AT3405" s="78"/>
      <c r="AU3405" s="78"/>
      <c r="AV3405" s="78"/>
      <c r="AW3405" s="78"/>
      <c r="AX3405" s="78"/>
    </row>
    <row r="3406" spans="40:50" ht="12">
      <c r="AN3406" s="78"/>
      <c r="AO3406" s="78"/>
      <c r="AP3406" s="78"/>
      <c r="AQ3406" s="78"/>
      <c r="AR3406" s="78"/>
      <c r="AS3406" s="78"/>
      <c r="AT3406" s="78"/>
      <c r="AU3406" s="78"/>
      <c r="AV3406" s="78"/>
      <c r="AW3406" s="78"/>
      <c r="AX3406" s="78"/>
    </row>
    <row r="3407" spans="40:50" ht="12">
      <c r="AN3407" s="78"/>
      <c r="AO3407" s="78"/>
      <c r="AP3407" s="78"/>
      <c r="AQ3407" s="78"/>
      <c r="AR3407" s="78"/>
      <c r="AS3407" s="78"/>
      <c r="AT3407" s="78"/>
      <c r="AU3407" s="78"/>
      <c r="AV3407" s="78"/>
      <c r="AW3407" s="78"/>
      <c r="AX3407" s="78"/>
    </row>
    <row r="3408" spans="40:50" ht="12">
      <c r="AN3408" s="78"/>
      <c r="AO3408" s="78"/>
      <c r="AP3408" s="78"/>
      <c r="AQ3408" s="78"/>
      <c r="AR3408" s="78"/>
      <c r="AS3408" s="78"/>
      <c r="AT3408" s="78"/>
      <c r="AU3408" s="78"/>
      <c r="AV3408" s="78"/>
      <c r="AW3408" s="78"/>
      <c r="AX3408" s="78"/>
    </row>
    <row r="3409" spans="40:50" ht="12">
      <c r="AN3409" s="78"/>
      <c r="AO3409" s="78"/>
      <c r="AP3409" s="78"/>
      <c r="AQ3409" s="78"/>
      <c r="AR3409" s="78"/>
      <c r="AS3409" s="78"/>
      <c r="AT3409" s="78"/>
      <c r="AU3409" s="78"/>
      <c r="AV3409" s="78"/>
      <c r="AW3409" s="78"/>
      <c r="AX3409" s="78"/>
    </row>
    <row r="3410" spans="40:50" ht="12">
      <c r="AN3410" s="78"/>
      <c r="AO3410" s="78"/>
      <c r="AP3410" s="78"/>
      <c r="AQ3410" s="78"/>
      <c r="AR3410" s="78"/>
      <c r="AS3410" s="78"/>
      <c r="AT3410" s="78"/>
      <c r="AU3410" s="78"/>
      <c r="AV3410" s="78"/>
      <c r="AW3410" s="78"/>
      <c r="AX3410" s="78"/>
    </row>
    <row r="3411" spans="40:50" ht="12">
      <c r="AN3411" s="78"/>
      <c r="AO3411" s="78"/>
      <c r="AP3411" s="78"/>
      <c r="AQ3411" s="78"/>
      <c r="AR3411" s="78"/>
      <c r="AS3411" s="78"/>
      <c r="AT3411" s="78"/>
      <c r="AU3411" s="78"/>
      <c r="AV3411" s="78"/>
      <c r="AW3411" s="78"/>
      <c r="AX3411" s="78"/>
    </row>
    <row r="3412" spans="40:50" ht="12">
      <c r="AN3412" s="78"/>
      <c r="AO3412" s="78"/>
      <c r="AP3412" s="78"/>
      <c r="AQ3412" s="78"/>
      <c r="AR3412" s="78"/>
      <c r="AS3412" s="78"/>
      <c r="AT3412" s="78"/>
      <c r="AU3412" s="78"/>
      <c r="AV3412" s="78"/>
      <c r="AW3412" s="78"/>
      <c r="AX3412" s="78"/>
    </row>
    <row r="3413" spans="40:50" ht="12">
      <c r="AN3413" s="78"/>
      <c r="AO3413" s="78"/>
      <c r="AP3413" s="78"/>
      <c r="AQ3413" s="78"/>
      <c r="AR3413" s="78"/>
      <c r="AS3413" s="78"/>
      <c r="AT3413" s="78"/>
      <c r="AU3413" s="78"/>
      <c r="AV3413" s="78"/>
      <c r="AW3413" s="78"/>
      <c r="AX3413" s="78"/>
    </row>
    <row r="3414" spans="40:50" ht="12">
      <c r="AN3414" s="78"/>
      <c r="AO3414" s="78"/>
      <c r="AP3414" s="78"/>
      <c r="AQ3414" s="78"/>
      <c r="AR3414" s="78"/>
      <c r="AS3414" s="78"/>
      <c r="AT3414" s="78"/>
      <c r="AU3414" s="78"/>
      <c r="AV3414" s="78"/>
      <c r="AW3414" s="78"/>
      <c r="AX3414" s="78"/>
    </row>
    <row r="3415" spans="40:50" ht="12">
      <c r="AN3415" s="78"/>
      <c r="AO3415" s="78"/>
      <c r="AP3415" s="78"/>
      <c r="AQ3415" s="78"/>
      <c r="AR3415" s="78"/>
      <c r="AS3415" s="78"/>
      <c r="AT3415" s="78"/>
      <c r="AU3415" s="78"/>
      <c r="AV3415" s="78"/>
      <c r="AW3415" s="78"/>
      <c r="AX3415" s="78"/>
    </row>
    <row r="3416" spans="40:50" ht="12">
      <c r="AN3416" s="78"/>
      <c r="AO3416" s="78"/>
      <c r="AP3416" s="78"/>
      <c r="AQ3416" s="78"/>
      <c r="AR3416" s="78"/>
      <c r="AS3416" s="78"/>
      <c r="AT3416" s="78"/>
      <c r="AU3416" s="78"/>
      <c r="AV3416" s="78"/>
      <c r="AW3416" s="78"/>
      <c r="AX3416" s="78"/>
    </row>
    <row r="3417" spans="40:50" ht="12">
      <c r="AN3417" s="78"/>
      <c r="AO3417" s="78"/>
      <c r="AP3417" s="78"/>
      <c r="AQ3417" s="78"/>
      <c r="AR3417" s="78"/>
      <c r="AS3417" s="78"/>
      <c r="AT3417" s="78"/>
      <c r="AU3417" s="78"/>
      <c r="AV3417" s="78"/>
      <c r="AW3417" s="78"/>
      <c r="AX3417" s="78"/>
    </row>
    <row r="3418" spans="40:50" ht="12">
      <c r="AN3418" s="78"/>
      <c r="AO3418" s="78"/>
      <c r="AP3418" s="78"/>
      <c r="AQ3418" s="78"/>
      <c r="AR3418" s="78"/>
      <c r="AS3418" s="78"/>
      <c r="AT3418" s="78"/>
      <c r="AU3418" s="78"/>
      <c r="AV3418" s="78"/>
      <c r="AW3418" s="78"/>
      <c r="AX3418" s="78"/>
    </row>
    <row r="3419" spans="40:50" ht="12">
      <c r="AN3419" s="78"/>
      <c r="AO3419" s="78"/>
      <c r="AP3419" s="78"/>
      <c r="AQ3419" s="78"/>
      <c r="AR3419" s="78"/>
      <c r="AS3419" s="78"/>
      <c r="AT3419" s="78"/>
      <c r="AU3419" s="78"/>
      <c r="AV3419" s="78"/>
      <c r="AW3419" s="78"/>
      <c r="AX3419" s="78"/>
    </row>
    <row r="3420" spans="40:50" ht="12">
      <c r="AN3420" s="78"/>
      <c r="AO3420" s="78"/>
      <c r="AP3420" s="78"/>
      <c r="AQ3420" s="78"/>
      <c r="AR3420" s="78"/>
      <c r="AS3420" s="78"/>
      <c r="AT3420" s="78"/>
      <c r="AU3420" s="78"/>
      <c r="AV3420" s="78"/>
      <c r="AW3420" s="78"/>
      <c r="AX3420" s="78"/>
    </row>
    <row r="3421" spans="40:50" ht="12">
      <c r="AN3421" s="78"/>
      <c r="AO3421" s="78"/>
      <c r="AP3421" s="78"/>
      <c r="AQ3421" s="78"/>
      <c r="AR3421" s="78"/>
      <c r="AS3421" s="78"/>
      <c r="AT3421" s="78"/>
      <c r="AU3421" s="78"/>
      <c r="AV3421" s="78"/>
      <c r="AW3421" s="78"/>
      <c r="AX3421" s="78"/>
    </row>
    <row r="3422" spans="40:50" ht="12">
      <c r="AN3422" s="78"/>
      <c r="AO3422" s="78"/>
      <c r="AP3422" s="78"/>
      <c r="AQ3422" s="78"/>
      <c r="AR3422" s="78"/>
      <c r="AS3422" s="78"/>
      <c r="AT3422" s="78"/>
      <c r="AU3422" s="78"/>
      <c r="AV3422" s="78"/>
      <c r="AW3422" s="78"/>
      <c r="AX3422" s="78"/>
    </row>
    <row r="3423" spans="40:50" ht="12">
      <c r="AN3423" s="78"/>
      <c r="AO3423" s="78"/>
      <c r="AP3423" s="78"/>
      <c r="AQ3423" s="78"/>
      <c r="AR3423" s="78"/>
      <c r="AS3423" s="78"/>
      <c r="AT3423" s="78"/>
      <c r="AU3423" s="78"/>
      <c r="AV3423" s="78"/>
      <c r="AW3423" s="78"/>
      <c r="AX3423" s="78"/>
    </row>
    <row r="3424" spans="40:50" ht="12">
      <c r="AN3424" s="78"/>
      <c r="AO3424" s="78"/>
      <c r="AP3424" s="78"/>
      <c r="AQ3424" s="78"/>
      <c r="AR3424" s="78"/>
      <c r="AS3424" s="78"/>
      <c r="AT3424" s="78"/>
      <c r="AU3424" s="78"/>
      <c r="AV3424" s="78"/>
      <c r="AW3424" s="78"/>
      <c r="AX3424" s="78"/>
    </row>
    <row r="3425" spans="40:50" ht="12">
      <c r="AN3425" s="78"/>
      <c r="AO3425" s="78"/>
      <c r="AP3425" s="78"/>
      <c r="AQ3425" s="78"/>
      <c r="AR3425" s="78"/>
      <c r="AS3425" s="78"/>
      <c r="AT3425" s="78"/>
      <c r="AU3425" s="78"/>
      <c r="AV3425" s="78"/>
      <c r="AW3425" s="78"/>
      <c r="AX3425" s="78"/>
    </row>
    <row r="3426" spans="40:50" ht="12">
      <c r="AN3426" s="78"/>
      <c r="AO3426" s="78"/>
      <c r="AP3426" s="78"/>
      <c r="AQ3426" s="78"/>
      <c r="AR3426" s="78"/>
      <c r="AS3426" s="78"/>
      <c r="AT3426" s="78"/>
      <c r="AU3426" s="78"/>
      <c r="AV3426" s="78"/>
      <c r="AW3426" s="78"/>
      <c r="AX3426" s="78"/>
    </row>
    <row r="3427" spans="40:50" ht="12">
      <c r="AN3427" s="78"/>
      <c r="AO3427" s="78"/>
      <c r="AP3427" s="78"/>
      <c r="AQ3427" s="78"/>
      <c r="AR3427" s="78"/>
      <c r="AS3427" s="78"/>
      <c r="AT3427" s="78"/>
      <c r="AU3427" s="78"/>
      <c r="AV3427" s="78"/>
      <c r="AW3427" s="78"/>
      <c r="AX3427" s="78"/>
    </row>
    <row r="3428" spans="40:50" ht="12">
      <c r="AN3428" s="78"/>
      <c r="AO3428" s="78"/>
      <c r="AP3428" s="78"/>
      <c r="AQ3428" s="78"/>
      <c r="AR3428" s="78"/>
      <c r="AS3428" s="78"/>
      <c r="AT3428" s="78"/>
      <c r="AU3428" s="78"/>
      <c r="AV3428" s="78"/>
      <c r="AW3428" s="78"/>
      <c r="AX3428" s="78"/>
    </row>
    <row r="3429" spans="40:50" ht="12">
      <c r="AN3429" s="78"/>
      <c r="AO3429" s="78"/>
      <c r="AP3429" s="78"/>
      <c r="AQ3429" s="78"/>
      <c r="AR3429" s="78"/>
      <c r="AS3429" s="78"/>
      <c r="AT3429" s="78"/>
      <c r="AU3429" s="78"/>
      <c r="AV3429" s="78"/>
      <c r="AW3429" s="78"/>
      <c r="AX3429" s="78"/>
    </row>
    <row r="3430" spans="40:50" ht="12">
      <c r="AN3430" s="78"/>
      <c r="AO3430" s="78"/>
      <c r="AP3430" s="78"/>
      <c r="AQ3430" s="78"/>
      <c r="AR3430" s="78"/>
      <c r="AS3430" s="78"/>
      <c r="AT3430" s="78"/>
      <c r="AU3430" s="78"/>
      <c r="AV3430" s="78"/>
      <c r="AW3430" s="78"/>
      <c r="AX3430" s="78"/>
    </row>
    <row r="3431" spans="40:50" ht="12">
      <c r="AN3431" s="78"/>
      <c r="AO3431" s="78"/>
      <c r="AP3431" s="78"/>
      <c r="AQ3431" s="78"/>
      <c r="AR3431" s="78"/>
      <c r="AS3431" s="78"/>
      <c r="AT3431" s="78"/>
      <c r="AU3431" s="78"/>
      <c r="AV3431" s="78"/>
      <c r="AW3431" s="78"/>
      <c r="AX3431" s="78"/>
    </row>
    <row r="3432" spans="40:50" ht="12">
      <c r="AN3432" s="78"/>
      <c r="AO3432" s="78"/>
      <c r="AP3432" s="78"/>
      <c r="AQ3432" s="78"/>
      <c r="AR3432" s="78"/>
      <c r="AS3432" s="78"/>
      <c r="AT3432" s="78"/>
      <c r="AU3432" s="78"/>
      <c r="AV3432" s="78"/>
      <c r="AW3432" s="78"/>
      <c r="AX3432" s="78"/>
    </row>
    <row r="3433" spans="40:50" ht="12">
      <c r="AN3433" s="78"/>
      <c r="AO3433" s="78"/>
      <c r="AP3433" s="78"/>
      <c r="AQ3433" s="78"/>
      <c r="AR3433" s="78"/>
      <c r="AS3433" s="78"/>
      <c r="AT3433" s="78"/>
      <c r="AU3433" s="78"/>
      <c r="AV3433" s="78"/>
      <c r="AW3433" s="78"/>
      <c r="AX3433" s="78"/>
    </row>
    <row r="3434" spans="40:50" ht="12">
      <c r="AN3434" s="78"/>
      <c r="AO3434" s="78"/>
      <c r="AP3434" s="78"/>
      <c r="AQ3434" s="78"/>
      <c r="AR3434" s="78"/>
      <c r="AS3434" s="78"/>
      <c r="AT3434" s="78"/>
      <c r="AU3434" s="78"/>
      <c r="AV3434" s="78"/>
      <c r="AW3434" s="78"/>
      <c r="AX3434" s="78"/>
    </row>
    <row r="3435" spans="40:50" ht="12">
      <c r="AN3435" s="78"/>
      <c r="AO3435" s="78"/>
      <c r="AP3435" s="78"/>
      <c r="AQ3435" s="78"/>
      <c r="AR3435" s="78"/>
      <c r="AS3435" s="78"/>
      <c r="AT3435" s="78"/>
      <c r="AU3435" s="78"/>
      <c r="AV3435" s="78"/>
      <c r="AW3435" s="78"/>
      <c r="AX3435" s="78"/>
    </row>
    <row r="3436" spans="40:50" ht="12">
      <c r="AN3436" s="78"/>
      <c r="AO3436" s="78"/>
      <c r="AP3436" s="78"/>
      <c r="AQ3436" s="78"/>
      <c r="AR3436" s="78"/>
      <c r="AS3436" s="78"/>
      <c r="AT3436" s="78"/>
      <c r="AU3436" s="78"/>
      <c r="AV3436" s="78"/>
      <c r="AW3436" s="78"/>
      <c r="AX3436" s="78"/>
    </row>
    <row r="3437" spans="40:50" ht="12">
      <c r="AN3437" s="78"/>
      <c r="AO3437" s="78"/>
      <c r="AP3437" s="78"/>
      <c r="AQ3437" s="78"/>
      <c r="AR3437" s="78"/>
      <c r="AS3437" s="78"/>
      <c r="AT3437" s="78"/>
      <c r="AU3437" s="78"/>
      <c r="AV3437" s="78"/>
      <c r="AW3437" s="78"/>
      <c r="AX3437" s="78"/>
    </row>
    <row r="3438" spans="40:50" ht="12">
      <c r="AN3438" s="78"/>
      <c r="AO3438" s="78"/>
      <c r="AP3438" s="78"/>
      <c r="AQ3438" s="78"/>
      <c r="AR3438" s="78"/>
      <c r="AS3438" s="78"/>
      <c r="AT3438" s="78"/>
      <c r="AU3438" s="78"/>
      <c r="AV3438" s="78"/>
      <c r="AW3438" s="78"/>
      <c r="AX3438" s="78"/>
    </row>
    <row r="3439" spans="40:50" ht="12">
      <c r="AN3439" s="78"/>
      <c r="AO3439" s="78"/>
      <c r="AP3439" s="78"/>
      <c r="AQ3439" s="78"/>
      <c r="AR3439" s="78"/>
      <c r="AS3439" s="78"/>
      <c r="AT3439" s="78"/>
      <c r="AU3439" s="78"/>
      <c r="AV3439" s="78"/>
      <c r="AW3439" s="78"/>
      <c r="AX3439" s="78"/>
    </row>
    <row r="3440" spans="40:50" ht="12">
      <c r="AN3440" s="78"/>
      <c r="AO3440" s="78"/>
      <c r="AP3440" s="78"/>
      <c r="AQ3440" s="78"/>
      <c r="AR3440" s="78"/>
      <c r="AS3440" s="78"/>
      <c r="AT3440" s="78"/>
      <c r="AU3440" s="78"/>
      <c r="AV3440" s="78"/>
      <c r="AW3440" s="78"/>
      <c r="AX3440" s="78"/>
    </row>
    <row r="3441" spans="40:50" ht="12">
      <c r="AN3441" s="78"/>
      <c r="AO3441" s="78"/>
      <c r="AP3441" s="78"/>
      <c r="AQ3441" s="78"/>
      <c r="AR3441" s="78"/>
      <c r="AS3441" s="78"/>
      <c r="AT3441" s="78"/>
      <c r="AU3441" s="78"/>
      <c r="AV3441" s="78"/>
      <c r="AW3441" s="78"/>
      <c r="AX3441" s="78"/>
    </row>
    <row r="3442" spans="40:50" ht="12">
      <c r="AN3442" s="78"/>
      <c r="AO3442" s="78"/>
      <c r="AP3442" s="78"/>
      <c r="AQ3442" s="78"/>
      <c r="AR3442" s="78"/>
      <c r="AS3442" s="78"/>
      <c r="AT3442" s="78"/>
      <c r="AU3442" s="78"/>
      <c r="AV3442" s="78"/>
      <c r="AW3442" s="78"/>
      <c r="AX3442" s="78"/>
    </row>
    <row r="3443" spans="40:50" ht="12">
      <c r="AN3443" s="78"/>
      <c r="AO3443" s="78"/>
      <c r="AP3443" s="78"/>
      <c r="AQ3443" s="78"/>
      <c r="AR3443" s="78"/>
      <c r="AS3443" s="78"/>
      <c r="AT3443" s="78"/>
      <c r="AU3443" s="78"/>
      <c r="AV3443" s="78"/>
      <c r="AW3443" s="78"/>
      <c r="AX3443" s="78"/>
    </row>
    <row r="3444" spans="40:50" ht="12">
      <c r="AN3444" s="78"/>
      <c r="AO3444" s="78"/>
      <c r="AP3444" s="78"/>
      <c r="AQ3444" s="78"/>
      <c r="AR3444" s="78"/>
      <c r="AS3444" s="78"/>
      <c r="AT3444" s="78"/>
      <c r="AU3444" s="78"/>
      <c r="AV3444" s="78"/>
      <c r="AW3444" s="78"/>
      <c r="AX3444" s="78"/>
    </row>
    <row r="3445" spans="40:50" ht="12">
      <c r="AN3445" s="78"/>
      <c r="AO3445" s="78"/>
      <c r="AP3445" s="78"/>
      <c r="AQ3445" s="78"/>
      <c r="AR3445" s="78"/>
      <c r="AS3445" s="78"/>
      <c r="AT3445" s="78"/>
      <c r="AU3445" s="78"/>
      <c r="AV3445" s="78"/>
      <c r="AW3445" s="78"/>
      <c r="AX3445" s="78"/>
    </row>
    <row r="3446" spans="40:50" ht="12">
      <c r="AN3446" s="78"/>
      <c r="AO3446" s="78"/>
      <c r="AP3446" s="78"/>
      <c r="AQ3446" s="78"/>
      <c r="AR3446" s="78"/>
      <c r="AS3446" s="78"/>
      <c r="AT3446" s="78"/>
      <c r="AU3446" s="78"/>
      <c r="AV3446" s="78"/>
      <c r="AW3446" s="78"/>
      <c r="AX3446" s="78"/>
    </row>
    <row r="3447" spans="40:50" ht="12">
      <c r="AN3447" s="78"/>
      <c r="AO3447" s="78"/>
      <c r="AP3447" s="78"/>
      <c r="AQ3447" s="78"/>
      <c r="AR3447" s="78"/>
      <c r="AS3447" s="78"/>
      <c r="AT3447" s="78"/>
      <c r="AU3447" s="78"/>
      <c r="AV3447" s="78"/>
      <c r="AW3447" s="78"/>
      <c r="AX3447" s="78"/>
    </row>
    <row r="3448" spans="40:50" ht="12">
      <c r="AN3448" s="78"/>
      <c r="AO3448" s="78"/>
      <c r="AP3448" s="78"/>
      <c r="AQ3448" s="78"/>
      <c r="AR3448" s="78"/>
      <c r="AS3448" s="78"/>
      <c r="AT3448" s="78"/>
      <c r="AU3448" s="78"/>
      <c r="AV3448" s="78"/>
      <c r="AW3448" s="78"/>
      <c r="AX3448" s="78"/>
    </row>
    <row r="3449" spans="40:50" ht="12">
      <c r="AN3449" s="78"/>
      <c r="AO3449" s="78"/>
      <c r="AP3449" s="78"/>
      <c r="AQ3449" s="78"/>
      <c r="AR3449" s="78"/>
      <c r="AS3449" s="78"/>
      <c r="AT3449" s="78"/>
      <c r="AU3449" s="78"/>
      <c r="AV3449" s="78"/>
      <c r="AW3449" s="78"/>
      <c r="AX3449" s="78"/>
    </row>
    <row r="3450" spans="40:50" ht="12">
      <c r="AN3450" s="78"/>
      <c r="AO3450" s="78"/>
      <c r="AP3450" s="78"/>
      <c r="AQ3450" s="78"/>
      <c r="AR3450" s="78"/>
      <c r="AS3450" s="78"/>
      <c r="AT3450" s="78"/>
      <c r="AU3450" s="78"/>
      <c r="AV3450" s="78"/>
      <c r="AW3450" s="78"/>
      <c r="AX3450" s="78"/>
    </row>
    <row r="3451" spans="40:50" ht="12">
      <c r="AN3451" s="78"/>
      <c r="AO3451" s="78"/>
      <c r="AP3451" s="78"/>
      <c r="AQ3451" s="78"/>
      <c r="AR3451" s="78"/>
      <c r="AS3451" s="78"/>
      <c r="AT3451" s="78"/>
      <c r="AU3451" s="78"/>
      <c r="AV3451" s="78"/>
      <c r="AW3451" s="78"/>
      <c r="AX3451" s="78"/>
    </row>
    <row r="3452" spans="40:50" ht="12">
      <c r="AN3452" s="78"/>
      <c r="AO3452" s="78"/>
      <c r="AP3452" s="78"/>
      <c r="AQ3452" s="78"/>
      <c r="AR3452" s="78"/>
      <c r="AS3452" s="78"/>
      <c r="AT3452" s="78"/>
      <c r="AU3452" s="78"/>
      <c r="AV3452" s="78"/>
      <c r="AW3452" s="78"/>
      <c r="AX3452" s="78"/>
    </row>
    <row r="3453" spans="40:50" ht="12">
      <c r="AN3453" s="78"/>
      <c r="AO3453" s="78"/>
      <c r="AP3453" s="78"/>
      <c r="AQ3453" s="78"/>
      <c r="AR3453" s="78"/>
      <c r="AS3453" s="78"/>
      <c r="AT3453" s="78"/>
      <c r="AU3453" s="78"/>
      <c r="AV3453" s="78"/>
      <c r="AW3453" s="78"/>
      <c r="AX3453" s="78"/>
    </row>
    <row r="3454" spans="40:50" ht="12">
      <c r="AN3454" s="78"/>
      <c r="AO3454" s="78"/>
      <c r="AP3454" s="78"/>
      <c r="AQ3454" s="78"/>
      <c r="AR3454" s="78"/>
      <c r="AS3454" s="78"/>
      <c r="AT3454" s="78"/>
      <c r="AU3454" s="78"/>
      <c r="AV3454" s="78"/>
      <c r="AW3454" s="78"/>
      <c r="AX3454" s="78"/>
    </row>
    <row r="3455" spans="40:50" ht="12">
      <c r="AN3455" s="78"/>
      <c r="AO3455" s="78"/>
      <c r="AP3455" s="78"/>
      <c r="AQ3455" s="78"/>
      <c r="AR3455" s="78"/>
      <c r="AS3455" s="78"/>
      <c r="AT3455" s="78"/>
      <c r="AU3455" s="78"/>
      <c r="AV3455" s="78"/>
      <c r="AW3455" s="78"/>
      <c r="AX3455" s="78"/>
    </row>
    <row r="3456" spans="40:50" ht="12">
      <c r="AN3456" s="78"/>
      <c r="AO3456" s="78"/>
      <c r="AP3456" s="78"/>
      <c r="AQ3456" s="78"/>
      <c r="AR3456" s="78"/>
      <c r="AS3456" s="78"/>
      <c r="AT3456" s="78"/>
      <c r="AU3456" s="78"/>
      <c r="AV3456" s="78"/>
      <c r="AW3456" s="78"/>
      <c r="AX3456" s="78"/>
    </row>
    <row r="3457" spans="40:50" ht="12">
      <c r="AN3457" s="78"/>
      <c r="AO3457" s="78"/>
      <c r="AP3457" s="78"/>
      <c r="AQ3457" s="78"/>
      <c r="AR3457" s="78"/>
      <c r="AS3457" s="78"/>
      <c r="AT3457" s="78"/>
      <c r="AU3457" s="78"/>
      <c r="AV3457" s="78"/>
      <c r="AW3457" s="78"/>
      <c r="AX3457" s="78"/>
    </row>
    <row r="3458" spans="40:50" ht="12">
      <c r="AN3458" s="78"/>
      <c r="AO3458" s="78"/>
      <c r="AP3458" s="78"/>
      <c r="AQ3458" s="78"/>
      <c r="AR3458" s="78"/>
      <c r="AS3458" s="78"/>
      <c r="AT3458" s="78"/>
      <c r="AU3458" s="78"/>
      <c r="AV3458" s="78"/>
      <c r="AW3458" s="78"/>
      <c r="AX3458" s="78"/>
    </row>
    <row r="3459" spans="40:50" ht="12">
      <c r="AN3459" s="78"/>
      <c r="AO3459" s="78"/>
      <c r="AP3459" s="78"/>
      <c r="AQ3459" s="78"/>
      <c r="AR3459" s="78"/>
      <c r="AS3459" s="78"/>
      <c r="AT3459" s="78"/>
      <c r="AU3459" s="78"/>
      <c r="AV3459" s="78"/>
      <c r="AW3459" s="78"/>
      <c r="AX3459" s="78"/>
    </row>
    <row r="3460" spans="40:50" ht="12">
      <c r="AN3460" s="78"/>
      <c r="AO3460" s="78"/>
      <c r="AP3460" s="78"/>
      <c r="AQ3460" s="78"/>
      <c r="AR3460" s="78"/>
      <c r="AS3460" s="78"/>
      <c r="AT3460" s="78"/>
      <c r="AU3460" s="78"/>
      <c r="AV3460" s="78"/>
      <c r="AW3460" s="78"/>
      <c r="AX3460" s="78"/>
    </row>
    <row r="3461" spans="40:50" ht="12">
      <c r="AN3461" s="78"/>
      <c r="AO3461" s="78"/>
      <c r="AP3461" s="78"/>
      <c r="AQ3461" s="78"/>
      <c r="AR3461" s="78"/>
      <c r="AS3461" s="78"/>
      <c r="AT3461" s="78"/>
      <c r="AU3461" s="78"/>
      <c r="AV3461" s="78"/>
      <c r="AW3461" s="78"/>
      <c r="AX3461" s="78"/>
    </row>
    <row r="3462" spans="40:50" ht="12">
      <c r="AN3462" s="78"/>
      <c r="AO3462" s="78"/>
      <c r="AP3462" s="78"/>
      <c r="AQ3462" s="78"/>
      <c r="AR3462" s="78"/>
      <c r="AS3462" s="78"/>
      <c r="AT3462" s="78"/>
      <c r="AU3462" s="78"/>
      <c r="AV3462" s="78"/>
      <c r="AW3462" s="78"/>
      <c r="AX3462" s="78"/>
    </row>
    <row r="3463" spans="40:50" ht="12">
      <c r="AN3463" s="78"/>
      <c r="AO3463" s="78"/>
      <c r="AP3463" s="78"/>
      <c r="AQ3463" s="78"/>
      <c r="AR3463" s="78"/>
      <c r="AS3463" s="78"/>
      <c r="AT3463" s="78"/>
      <c r="AU3463" s="78"/>
      <c r="AV3463" s="78"/>
      <c r="AW3463" s="78"/>
      <c r="AX3463" s="78"/>
    </row>
    <row r="3464" spans="40:50" ht="12">
      <c r="AN3464" s="78"/>
      <c r="AO3464" s="78"/>
      <c r="AP3464" s="78"/>
      <c r="AQ3464" s="78"/>
      <c r="AR3464" s="78"/>
      <c r="AS3464" s="78"/>
      <c r="AT3464" s="78"/>
      <c r="AU3464" s="78"/>
      <c r="AV3464" s="78"/>
      <c r="AW3464" s="78"/>
      <c r="AX3464" s="78"/>
    </row>
    <row r="3465" spans="40:50" ht="12">
      <c r="AN3465" s="78"/>
      <c r="AO3465" s="78"/>
      <c r="AP3465" s="78"/>
      <c r="AQ3465" s="78"/>
      <c r="AR3465" s="78"/>
      <c r="AS3465" s="78"/>
      <c r="AT3465" s="78"/>
      <c r="AU3465" s="78"/>
      <c r="AV3465" s="78"/>
      <c r="AW3465" s="78"/>
      <c r="AX3465" s="78"/>
    </row>
    <row r="3466" spans="40:50" ht="12">
      <c r="AN3466" s="78"/>
      <c r="AO3466" s="78"/>
      <c r="AP3466" s="78"/>
      <c r="AQ3466" s="78"/>
      <c r="AR3466" s="78"/>
      <c r="AS3466" s="78"/>
      <c r="AT3466" s="78"/>
      <c r="AU3466" s="78"/>
      <c r="AV3466" s="78"/>
      <c r="AW3466" s="78"/>
      <c r="AX3466" s="78"/>
    </row>
    <row r="3467" spans="40:50" ht="12">
      <c r="AN3467" s="78"/>
      <c r="AO3467" s="78"/>
      <c r="AP3467" s="78"/>
      <c r="AQ3467" s="78"/>
      <c r="AR3467" s="78"/>
      <c r="AS3467" s="78"/>
      <c r="AT3467" s="78"/>
      <c r="AU3467" s="78"/>
      <c r="AV3467" s="78"/>
      <c r="AW3467" s="78"/>
      <c r="AX3467" s="78"/>
    </row>
    <row r="3468" spans="40:50" ht="12">
      <c r="AN3468" s="78"/>
      <c r="AO3468" s="78"/>
      <c r="AP3468" s="78"/>
      <c r="AQ3468" s="78"/>
      <c r="AR3468" s="78"/>
      <c r="AS3468" s="78"/>
      <c r="AT3468" s="78"/>
      <c r="AU3468" s="78"/>
      <c r="AV3468" s="78"/>
      <c r="AW3468" s="78"/>
      <c r="AX3468" s="78"/>
    </row>
    <row r="3469" spans="40:50" ht="12">
      <c r="AN3469" s="78"/>
      <c r="AO3469" s="78"/>
      <c r="AP3469" s="78"/>
      <c r="AQ3469" s="78"/>
      <c r="AR3469" s="78"/>
      <c r="AS3469" s="78"/>
      <c r="AT3469" s="78"/>
      <c r="AU3469" s="78"/>
      <c r="AV3469" s="78"/>
      <c r="AW3469" s="78"/>
      <c r="AX3469" s="78"/>
    </row>
    <row r="3470" spans="40:50" ht="12">
      <c r="AN3470" s="78"/>
      <c r="AO3470" s="78"/>
      <c r="AP3470" s="78"/>
      <c r="AQ3470" s="78"/>
      <c r="AR3470" s="78"/>
      <c r="AS3470" s="78"/>
      <c r="AT3470" s="78"/>
      <c r="AU3470" s="78"/>
      <c r="AV3470" s="78"/>
      <c r="AW3470" s="78"/>
      <c r="AX3470" s="78"/>
    </row>
    <row r="3471" spans="40:50" ht="12">
      <c r="AN3471" s="78"/>
      <c r="AO3471" s="78"/>
      <c r="AP3471" s="78"/>
      <c r="AQ3471" s="78"/>
      <c r="AR3471" s="78"/>
      <c r="AS3471" s="78"/>
      <c r="AT3471" s="78"/>
      <c r="AU3471" s="78"/>
      <c r="AV3471" s="78"/>
      <c r="AW3471" s="78"/>
      <c r="AX3471" s="78"/>
    </row>
    <row r="3472" spans="40:50" ht="12">
      <c r="AN3472" s="78"/>
      <c r="AO3472" s="78"/>
      <c r="AP3472" s="78"/>
      <c r="AQ3472" s="78"/>
      <c r="AR3472" s="78"/>
      <c r="AS3472" s="78"/>
      <c r="AT3472" s="78"/>
      <c r="AU3472" s="78"/>
      <c r="AV3472" s="78"/>
      <c r="AW3472" s="78"/>
      <c r="AX3472" s="78"/>
    </row>
    <row r="3473" spans="40:50" ht="12">
      <c r="AN3473" s="78"/>
      <c r="AO3473" s="78"/>
      <c r="AP3473" s="78"/>
      <c r="AQ3473" s="78"/>
      <c r="AR3473" s="78"/>
      <c r="AS3473" s="78"/>
      <c r="AT3473" s="78"/>
      <c r="AU3473" s="78"/>
      <c r="AV3473" s="78"/>
      <c r="AW3473" s="78"/>
      <c r="AX3473" s="78"/>
    </row>
    <row r="3474" spans="40:50" ht="12">
      <c r="AN3474" s="78"/>
      <c r="AO3474" s="78"/>
      <c r="AP3474" s="78"/>
      <c r="AQ3474" s="78"/>
      <c r="AR3474" s="78"/>
      <c r="AS3474" s="78"/>
      <c r="AT3474" s="78"/>
      <c r="AU3474" s="78"/>
      <c r="AV3474" s="78"/>
      <c r="AW3474" s="78"/>
      <c r="AX3474" s="78"/>
    </row>
    <row r="3475" spans="40:50" ht="12">
      <c r="AN3475" s="78"/>
      <c r="AO3475" s="78"/>
      <c r="AP3475" s="78"/>
      <c r="AQ3475" s="78"/>
      <c r="AR3475" s="78"/>
      <c r="AS3475" s="78"/>
      <c r="AT3475" s="78"/>
      <c r="AU3475" s="78"/>
      <c r="AV3475" s="78"/>
      <c r="AW3475" s="78"/>
      <c r="AX3475" s="78"/>
    </row>
    <row r="3476" spans="40:50" ht="12">
      <c r="AN3476" s="78"/>
      <c r="AO3476" s="78"/>
      <c r="AP3476" s="78"/>
      <c r="AQ3476" s="78"/>
      <c r="AR3476" s="78"/>
      <c r="AS3476" s="78"/>
      <c r="AT3476" s="78"/>
      <c r="AU3476" s="78"/>
      <c r="AV3476" s="78"/>
      <c r="AW3476" s="78"/>
      <c r="AX3476" s="78"/>
    </row>
    <row r="3477" spans="40:50" ht="12">
      <c r="AN3477" s="78"/>
      <c r="AO3477" s="78"/>
      <c r="AP3477" s="78"/>
      <c r="AQ3477" s="78"/>
      <c r="AR3477" s="78"/>
      <c r="AS3477" s="78"/>
      <c r="AT3477" s="78"/>
      <c r="AU3477" s="78"/>
      <c r="AV3477" s="78"/>
      <c r="AW3477" s="78"/>
      <c r="AX3477" s="78"/>
    </row>
    <row r="3478" spans="40:50" ht="12">
      <c r="AN3478" s="78"/>
      <c r="AO3478" s="78"/>
      <c r="AP3478" s="78"/>
      <c r="AQ3478" s="78"/>
      <c r="AR3478" s="78"/>
      <c r="AS3478" s="78"/>
      <c r="AT3478" s="78"/>
      <c r="AU3478" s="78"/>
      <c r="AV3478" s="78"/>
      <c r="AW3478" s="78"/>
      <c r="AX3478" s="78"/>
    </row>
    <row r="3479" spans="40:50" ht="12">
      <c r="AN3479" s="78"/>
      <c r="AO3479" s="78"/>
      <c r="AP3479" s="78"/>
      <c r="AQ3479" s="78"/>
      <c r="AR3479" s="78"/>
      <c r="AS3479" s="78"/>
      <c r="AT3479" s="78"/>
      <c r="AU3479" s="78"/>
      <c r="AV3479" s="78"/>
      <c r="AW3479" s="78"/>
      <c r="AX3479" s="78"/>
    </row>
    <row r="3480" spans="40:50" ht="12">
      <c r="AN3480" s="78"/>
      <c r="AO3480" s="78"/>
      <c r="AP3480" s="78"/>
      <c r="AQ3480" s="78"/>
      <c r="AR3480" s="78"/>
      <c r="AS3480" s="78"/>
      <c r="AT3480" s="78"/>
      <c r="AU3480" s="78"/>
      <c r="AV3480" s="78"/>
      <c r="AW3480" s="78"/>
      <c r="AX3480" s="78"/>
    </row>
    <row r="3481" spans="40:50" ht="12">
      <c r="AN3481" s="78"/>
      <c r="AO3481" s="78"/>
      <c r="AP3481" s="78"/>
      <c r="AQ3481" s="78"/>
      <c r="AR3481" s="78"/>
      <c r="AS3481" s="78"/>
      <c r="AT3481" s="78"/>
      <c r="AU3481" s="78"/>
      <c r="AV3481" s="78"/>
      <c r="AW3481" s="78"/>
      <c r="AX3481" s="78"/>
    </row>
    <row r="3482" spans="40:50" ht="12">
      <c r="AN3482" s="78"/>
      <c r="AO3482" s="78"/>
      <c r="AP3482" s="78"/>
      <c r="AQ3482" s="78"/>
      <c r="AR3482" s="78"/>
      <c r="AS3482" s="78"/>
      <c r="AT3482" s="78"/>
      <c r="AU3482" s="78"/>
      <c r="AV3482" s="78"/>
      <c r="AW3482" s="78"/>
      <c r="AX3482" s="78"/>
    </row>
    <row r="3483" spans="40:50" ht="12">
      <c r="AN3483" s="78"/>
      <c r="AO3483" s="78"/>
      <c r="AP3483" s="78"/>
      <c r="AQ3483" s="78"/>
      <c r="AR3483" s="78"/>
      <c r="AS3483" s="78"/>
      <c r="AT3483" s="78"/>
      <c r="AU3483" s="78"/>
      <c r="AV3483" s="78"/>
      <c r="AW3483" s="78"/>
      <c r="AX3483" s="78"/>
    </row>
    <row r="3484" spans="40:50" ht="12">
      <c r="AN3484" s="78"/>
      <c r="AO3484" s="78"/>
      <c r="AP3484" s="78"/>
      <c r="AQ3484" s="78"/>
      <c r="AR3484" s="78"/>
      <c r="AS3484" s="78"/>
      <c r="AT3484" s="78"/>
      <c r="AU3484" s="78"/>
      <c r="AV3484" s="78"/>
      <c r="AW3484" s="78"/>
      <c r="AX3484" s="78"/>
    </row>
    <row r="3485" spans="40:50" ht="12">
      <c r="AN3485" s="78"/>
      <c r="AO3485" s="78"/>
      <c r="AP3485" s="78"/>
      <c r="AQ3485" s="78"/>
      <c r="AR3485" s="78"/>
      <c r="AS3485" s="78"/>
      <c r="AT3485" s="78"/>
      <c r="AU3485" s="78"/>
      <c r="AV3485" s="78"/>
      <c r="AW3485" s="78"/>
      <c r="AX3485" s="78"/>
    </row>
    <row r="3486" spans="40:50" ht="12">
      <c r="AN3486" s="78"/>
      <c r="AO3486" s="78"/>
      <c r="AP3486" s="78"/>
      <c r="AQ3486" s="78"/>
      <c r="AR3486" s="78"/>
      <c r="AS3486" s="78"/>
      <c r="AT3486" s="78"/>
      <c r="AU3486" s="78"/>
      <c r="AV3486" s="78"/>
      <c r="AW3486" s="78"/>
      <c r="AX3486" s="78"/>
    </row>
    <row r="3487" spans="40:50" ht="12">
      <c r="AN3487" s="78"/>
      <c r="AO3487" s="78"/>
      <c r="AP3487" s="78"/>
      <c r="AQ3487" s="78"/>
      <c r="AR3487" s="78"/>
      <c r="AS3487" s="78"/>
      <c r="AT3487" s="78"/>
      <c r="AU3487" s="78"/>
      <c r="AV3487" s="78"/>
      <c r="AW3487" s="78"/>
      <c r="AX3487" s="78"/>
    </row>
    <row r="3488" spans="40:50" ht="12">
      <c r="AN3488" s="78"/>
      <c r="AO3488" s="78"/>
      <c r="AP3488" s="78"/>
      <c r="AQ3488" s="78"/>
      <c r="AR3488" s="78"/>
      <c r="AS3488" s="78"/>
      <c r="AT3488" s="78"/>
      <c r="AU3488" s="78"/>
      <c r="AV3488" s="78"/>
      <c r="AW3488" s="78"/>
      <c r="AX3488" s="78"/>
    </row>
    <row r="3489" spans="40:50" ht="12">
      <c r="AN3489" s="78"/>
      <c r="AO3489" s="78"/>
      <c r="AP3489" s="78"/>
      <c r="AQ3489" s="78"/>
      <c r="AR3489" s="78"/>
      <c r="AS3489" s="78"/>
      <c r="AT3489" s="78"/>
      <c r="AU3489" s="78"/>
      <c r="AV3489" s="78"/>
      <c r="AW3489" s="78"/>
      <c r="AX3489" s="78"/>
    </row>
    <row r="3490" spans="40:50" ht="12">
      <c r="AN3490" s="78"/>
      <c r="AO3490" s="78"/>
      <c r="AP3490" s="78"/>
      <c r="AQ3490" s="78"/>
      <c r="AR3490" s="78"/>
      <c r="AS3490" s="78"/>
      <c r="AT3490" s="78"/>
      <c r="AU3490" s="78"/>
      <c r="AV3490" s="78"/>
      <c r="AW3490" s="78"/>
      <c r="AX3490" s="78"/>
    </row>
    <row r="3491" spans="40:50" ht="12">
      <c r="AN3491" s="78"/>
      <c r="AO3491" s="78"/>
      <c r="AP3491" s="78"/>
      <c r="AQ3491" s="78"/>
      <c r="AR3491" s="78"/>
      <c r="AS3491" s="78"/>
      <c r="AT3491" s="78"/>
      <c r="AU3491" s="78"/>
      <c r="AV3491" s="78"/>
      <c r="AW3491" s="78"/>
      <c r="AX3491" s="78"/>
    </row>
    <row r="3492" spans="40:50" ht="12">
      <c r="AN3492" s="78"/>
      <c r="AO3492" s="78"/>
      <c r="AP3492" s="78"/>
      <c r="AQ3492" s="78"/>
      <c r="AR3492" s="78"/>
      <c r="AS3492" s="78"/>
      <c r="AT3492" s="78"/>
      <c r="AU3492" s="78"/>
      <c r="AV3492" s="78"/>
      <c r="AW3492" s="78"/>
      <c r="AX3492" s="78"/>
    </row>
    <row r="3493" spans="40:50" ht="12">
      <c r="AN3493" s="78"/>
      <c r="AO3493" s="78"/>
      <c r="AP3493" s="78"/>
      <c r="AQ3493" s="78"/>
      <c r="AR3493" s="78"/>
      <c r="AS3493" s="78"/>
      <c r="AT3493" s="78"/>
      <c r="AU3493" s="78"/>
      <c r="AV3493" s="78"/>
      <c r="AW3493" s="78"/>
      <c r="AX3493" s="78"/>
    </row>
    <row r="3494" spans="40:50" ht="12">
      <c r="AN3494" s="78"/>
      <c r="AO3494" s="78"/>
      <c r="AP3494" s="78"/>
      <c r="AQ3494" s="78"/>
      <c r="AR3494" s="78"/>
      <c r="AS3494" s="78"/>
      <c r="AT3494" s="78"/>
      <c r="AU3494" s="78"/>
      <c r="AV3494" s="78"/>
      <c r="AW3494" s="78"/>
      <c r="AX3494" s="78"/>
    </row>
    <row r="3495" spans="40:50" ht="12">
      <c r="AN3495" s="78"/>
      <c r="AO3495" s="78"/>
      <c r="AP3495" s="78"/>
      <c r="AQ3495" s="78"/>
      <c r="AR3495" s="78"/>
      <c r="AS3495" s="78"/>
      <c r="AT3495" s="78"/>
      <c r="AU3495" s="78"/>
      <c r="AV3495" s="78"/>
      <c r="AW3495" s="78"/>
      <c r="AX3495" s="78"/>
    </row>
    <row r="3496" spans="40:50" ht="12">
      <c r="AN3496" s="78"/>
      <c r="AO3496" s="78"/>
      <c r="AP3496" s="78"/>
      <c r="AQ3496" s="78"/>
      <c r="AR3496" s="78"/>
      <c r="AS3496" s="78"/>
      <c r="AT3496" s="78"/>
      <c r="AU3496" s="78"/>
      <c r="AV3496" s="78"/>
      <c r="AW3496" s="78"/>
      <c r="AX3496" s="78"/>
    </row>
    <row r="3497" spans="40:50" ht="12">
      <c r="AN3497" s="78"/>
      <c r="AO3497" s="78"/>
      <c r="AP3497" s="78"/>
      <c r="AQ3497" s="78"/>
      <c r="AR3497" s="78"/>
      <c r="AS3497" s="78"/>
      <c r="AT3497" s="78"/>
      <c r="AU3497" s="78"/>
      <c r="AV3497" s="78"/>
      <c r="AW3497" s="78"/>
      <c r="AX3497" s="78"/>
    </row>
    <row r="3498" spans="40:50" ht="12">
      <c r="AN3498" s="78"/>
      <c r="AO3498" s="78"/>
      <c r="AP3498" s="78"/>
      <c r="AQ3498" s="78"/>
      <c r="AR3498" s="78"/>
      <c r="AS3498" s="78"/>
      <c r="AT3498" s="78"/>
      <c r="AU3498" s="78"/>
      <c r="AV3498" s="78"/>
      <c r="AW3498" s="78"/>
      <c r="AX3498" s="78"/>
    </row>
    <row r="3499" spans="40:50" ht="12">
      <c r="AN3499" s="78"/>
      <c r="AO3499" s="78"/>
      <c r="AP3499" s="78"/>
      <c r="AQ3499" s="78"/>
      <c r="AR3499" s="78"/>
      <c r="AS3499" s="78"/>
      <c r="AT3499" s="78"/>
      <c r="AU3499" s="78"/>
      <c r="AV3499" s="78"/>
      <c r="AW3499" s="78"/>
      <c r="AX3499" s="78"/>
    </row>
    <row r="3500" spans="40:50" ht="12">
      <c r="AN3500" s="78"/>
      <c r="AO3500" s="78"/>
      <c r="AP3500" s="78"/>
      <c r="AQ3500" s="78"/>
      <c r="AR3500" s="78"/>
      <c r="AS3500" s="78"/>
      <c r="AT3500" s="78"/>
      <c r="AU3500" s="78"/>
      <c r="AV3500" s="78"/>
      <c r="AW3500" s="78"/>
      <c r="AX3500" s="78"/>
    </row>
    <row r="3501" spans="40:50" ht="12">
      <c r="AN3501" s="78"/>
      <c r="AO3501" s="78"/>
      <c r="AP3501" s="78"/>
      <c r="AQ3501" s="78"/>
      <c r="AR3501" s="78"/>
      <c r="AS3501" s="78"/>
      <c r="AT3501" s="78"/>
      <c r="AU3501" s="78"/>
      <c r="AV3501" s="78"/>
      <c r="AW3501" s="78"/>
      <c r="AX3501" s="78"/>
    </row>
    <row r="3502" spans="40:50" ht="12">
      <c r="AN3502" s="78"/>
      <c r="AO3502" s="78"/>
      <c r="AP3502" s="78"/>
      <c r="AQ3502" s="78"/>
      <c r="AR3502" s="78"/>
      <c r="AS3502" s="78"/>
      <c r="AT3502" s="78"/>
      <c r="AU3502" s="78"/>
      <c r="AV3502" s="78"/>
      <c r="AW3502" s="78"/>
      <c r="AX3502" s="78"/>
    </row>
    <row r="3503" spans="40:50" ht="12">
      <c r="AN3503" s="78"/>
      <c r="AO3503" s="78"/>
      <c r="AP3503" s="78"/>
      <c r="AQ3503" s="78"/>
      <c r="AR3503" s="78"/>
      <c r="AS3503" s="78"/>
      <c r="AT3503" s="78"/>
      <c r="AU3503" s="78"/>
      <c r="AV3503" s="78"/>
      <c r="AW3503" s="78"/>
      <c r="AX3503" s="78"/>
    </row>
    <row r="3504" spans="40:50" ht="12">
      <c r="AN3504" s="78"/>
      <c r="AO3504" s="78"/>
      <c r="AP3504" s="78"/>
      <c r="AQ3504" s="78"/>
      <c r="AR3504" s="78"/>
      <c r="AS3504" s="78"/>
      <c r="AT3504" s="78"/>
      <c r="AU3504" s="78"/>
      <c r="AV3504" s="78"/>
      <c r="AW3504" s="78"/>
      <c r="AX3504" s="78"/>
    </row>
    <row r="3505" spans="40:50" ht="12">
      <c r="AN3505" s="78"/>
      <c r="AO3505" s="78"/>
      <c r="AP3505" s="78"/>
      <c r="AQ3505" s="78"/>
      <c r="AR3505" s="78"/>
      <c r="AS3505" s="78"/>
      <c r="AT3505" s="78"/>
      <c r="AU3505" s="78"/>
      <c r="AV3505" s="78"/>
      <c r="AW3505" s="78"/>
      <c r="AX3505" s="78"/>
    </row>
    <row r="3506" spans="40:50" ht="12">
      <c r="AN3506" s="78"/>
      <c r="AO3506" s="78"/>
      <c r="AP3506" s="78"/>
      <c r="AQ3506" s="78"/>
      <c r="AR3506" s="78"/>
      <c r="AS3506" s="78"/>
      <c r="AT3506" s="78"/>
      <c r="AU3506" s="78"/>
      <c r="AV3506" s="78"/>
      <c r="AW3506" s="78"/>
      <c r="AX3506" s="78"/>
    </row>
    <row r="3507" spans="40:50" ht="12">
      <c r="AN3507" s="78"/>
      <c r="AO3507" s="78"/>
      <c r="AP3507" s="78"/>
      <c r="AQ3507" s="78"/>
      <c r="AR3507" s="78"/>
      <c r="AS3507" s="78"/>
      <c r="AT3507" s="78"/>
      <c r="AU3507" s="78"/>
      <c r="AV3507" s="78"/>
      <c r="AW3507" s="78"/>
      <c r="AX3507" s="78"/>
    </row>
    <row r="3508" spans="40:50" ht="12">
      <c r="AN3508" s="78"/>
      <c r="AO3508" s="78"/>
      <c r="AP3508" s="78"/>
      <c r="AQ3508" s="78"/>
      <c r="AR3508" s="78"/>
      <c r="AS3508" s="78"/>
      <c r="AT3508" s="78"/>
      <c r="AU3508" s="78"/>
      <c r="AV3508" s="78"/>
      <c r="AW3508" s="78"/>
      <c r="AX3508" s="78"/>
    </row>
    <row r="3509" spans="40:50" ht="12">
      <c r="AN3509" s="78"/>
      <c r="AO3509" s="78"/>
      <c r="AP3509" s="78"/>
      <c r="AQ3509" s="78"/>
      <c r="AR3509" s="78"/>
      <c r="AS3509" s="78"/>
      <c r="AT3509" s="78"/>
      <c r="AU3509" s="78"/>
      <c r="AV3509" s="78"/>
      <c r="AW3509" s="78"/>
      <c r="AX3509" s="78"/>
    </row>
    <row r="3510" spans="40:50" ht="12">
      <c r="AN3510" s="78"/>
      <c r="AO3510" s="78"/>
      <c r="AP3510" s="78"/>
      <c r="AQ3510" s="78"/>
      <c r="AR3510" s="78"/>
      <c r="AS3510" s="78"/>
      <c r="AT3510" s="78"/>
      <c r="AU3510" s="78"/>
      <c r="AV3510" s="78"/>
      <c r="AW3510" s="78"/>
      <c r="AX3510" s="78"/>
    </row>
    <row r="3511" spans="40:50" ht="12">
      <c r="AN3511" s="78"/>
      <c r="AO3511" s="78"/>
      <c r="AP3511" s="78"/>
      <c r="AQ3511" s="78"/>
      <c r="AR3511" s="78"/>
      <c r="AS3511" s="78"/>
      <c r="AT3511" s="78"/>
      <c r="AU3511" s="78"/>
      <c r="AV3511" s="78"/>
      <c r="AW3511" s="78"/>
      <c r="AX3511" s="78"/>
    </row>
    <row r="3512" spans="40:50" ht="12">
      <c r="AN3512" s="78"/>
      <c r="AO3512" s="78"/>
      <c r="AP3512" s="78"/>
      <c r="AQ3512" s="78"/>
      <c r="AR3512" s="78"/>
      <c r="AS3512" s="78"/>
      <c r="AT3512" s="78"/>
      <c r="AU3512" s="78"/>
      <c r="AV3512" s="78"/>
      <c r="AW3512" s="78"/>
      <c r="AX3512" s="78"/>
    </row>
    <row r="3513" spans="40:50" ht="12">
      <c r="AN3513" s="78"/>
      <c r="AO3513" s="78"/>
      <c r="AP3513" s="78"/>
      <c r="AQ3513" s="78"/>
      <c r="AR3513" s="78"/>
      <c r="AS3513" s="78"/>
      <c r="AT3513" s="78"/>
      <c r="AU3513" s="78"/>
      <c r="AV3513" s="78"/>
      <c r="AW3513" s="78"/>
      <c r="AX3513" s="78"/>
    </row>
    <row r="3514" spans="40:50" ht="12">
      <c r="AN3514" s="78"/>
      <c r="AO3514" s="78"/>
      <c r="AP3514" s="78"/>
      <c r="AQ3514" s="78"/>
      <c r="AR3514" s="78"/>
      <c r="AS3514" s="78"/>
      <c r="AT3514" s="78"/>
      <c r="AU3514" s="78"/>
      <c r="AV3514" s="78"/>
      <c r="AW3514" s="78"/>
      <c r="AX3514" s="78"/>
    </row>
    <row r="3515" spans="40:50" ht="12">
      <c r="AN3515" s="78"/>
      <c r="AO3515" s="78"/>
      <c r="AP3515" s="78"/>
      <c r="AQ3515" s="78"/>
      <c r="AR3515" s="78"/>
      <c r="AS3515" s="78"/>
      <c r="AT3515" s="78"/>
      <c r="AU3515" s="78"/>
      <c r="AV3515" s="78"/>
      <c r="AW3515" s="78"/>
      <c r="AX3515" s="78"/>
    </row>
    <row r="3516" spans="40:50" ht="12">
      <c r="AN3516" s="78"/>
      <c r="AO3516" s="78"/>
      <c r="AP3516" s="78"/>
      <c r="AQ3516" s="78"/>
      <c r="AR3516" s="78"/>
      <c r="AS3516" s="78"/>
      <c r="AT3516" s="78"/>
      <c r="AU3516" s="78"/>
      <c r="AV3516" s="78"/>
      <c r="AW3516" s="78"/>
      <c r="AX3516" s="78"/>
    </row>
    <row r="3517" spans="40:50" ht="12">
      <c r="AN3517" s="78"/>
      <c r="AO3517" s="78"/>
      <c r="AP3517" s="78"/>
      <c r="AQ3517" s="78"/>
      <c r="AR3517" s="78"/>
      <c r="AS3517" s="78"/>
      <c r="AT3517" s="78"/>
      <c r="AU3517" s="78"/>
      <c r="AV3517" s="78"/>
      <c r="AW3517" s="78"/>
      <c r="AX3517" s="78"/>
    </row>
    <row r="3518" spans="40:50" ht="12">
      <c r="AN3518" s="78"/>
      <c r="AO3518" s="78"/>
      <c r="AP3518" s="78"/>
      <c r="AQ3518" s="78"/>
      <c r="AR3518" s="78"/>
      <c r="AS3518" s="78"/>
      <c r="AT3518" s="78"/>
      <c r="AU3518" s="78"/>
      <c r="AV3518" s="78"/>
      <c r="AW3518" s="78"/>
      <c r="AX3518" s="78"/>
    </row>
    <row r="3519" spans="40:50" ht="12">
      <c r="AN3519" s="78"/>
      <c r="AO3519" s="78"/>
      <c r="AP3519" s="78"/>
      <c r="AQ3519" s="78"/>
      <c r="AR3519" s="78"/>
      <c r="AS3519" s="78"/>
      <c r="AT3519" s="78"/>
      <c r="AU3519" s="78"/>
      <c r="AV3519" s="78"/>
      <c r="AW3519" s="78"/>
      <c r="AX3519" s="78"/>
    </row>
    <row r="3520" spans="40:50" ht="12">
      <c r="AN3520" s="78"/>
      <c r="AO3520" s="78"/>
      <c r="AP3520" s="78"/>
      <c r="AQ3520" s="78"/>
      <c r="AR3520" s="78"/>
      <c r="AS3520" s="78"/>
      <c r="AT3520" s="78"/>
      <c r="AU3520" s="78"/>
      <c r="AV3520" s="78"/>
      <c r="AW3520" s="78"/>
      <c r="AX3520" s="78"/>
    </row>
    <row r="3521" spans="40:50" ht="12">
      <c r="AN3521" s="78"/>
      <c r="AO3521" s="78"/>
      <c r="AP3521" s="78"/>
      <c r="AQ3521" s="78"/>
      <c r="AR3521" s="78"/>
      <c r="AS3521" s="78"/>
      <c r="AT3521" s="78"/>
      <c r="AU3521" s="78"/>
      <c r="AV3521" s="78"/>
      <c r="AW3521" s="78"/>
      <c r="AX3521" s="78"/>
    </row>
    <row r="3522" spans="40:50" ht="12">
      <c r="AN3522" s="78"/>
      <c r="AO3522" s="78"/>
      <c r="AP3522" s="78"/>
      <c r="AQ3522" s="78"/>
      <c r="AR3522" s="78"/>
      <c r="AS3522" s="78"/>
      <c r="AT3522" s="78"/>
      <c r="AU3522" s="78"/>
      <c r="AV3522" s="78"/>
      <c r="AW3522" s="78"/>
      <c r="AX3522" s="78"/>
    </row>
    <row r="3523" spans="40:50" ht="12">
      <c r="AN3523" s="78"/>
      <c r="AO3523" s="78"/>
      <c r="AP3523" s="78"/>
      <c r="AQ3523" s="78"/>
      <c r="AR3523" s="78"/>
      <c r="AS3523" s="78"/>
      <c r="AT3523" s="78"/>
      <c r="AU3523" s="78"/>
      <c r="AV3523" s="78"/>
      <c r="AW3523" s="78"/>
      <c r="AX3523" s="78"/>
    </row>
    <row r="3524" spans="40:50" ht="12">
      <c r="AN3524" s="78"/>
      <c r="AO3524" s="78"/>
      <c r="AP3524" s="78"/>
      <c r="AQ3524" s="78"/>
      <c r="AR3524" s="78"/>
      <c r="AS3524" s="78"/>
      <c r="AT3524" s="78"/>
      <c r="AU3524" s="78"/>
      <c r="AV3524" s="78"/>
      <c r="AW3524" s="78"/>
      <c r="AX3524" s="78"/>
    </row>
    <row r="3525" spans="40:50" ht="12">
      <c r="AN3525" s="78"/>
      <c r="AO3525" s="78"/>
      <c r="AP3525" s="78"/>
      <c r="AQ3525" s="78"/>
      <c r="AR3525" s="78"/>
      <c r="AS3525" s="78"/>
      <c r="AT3525" s="78"/>
      <c r="AU3525" s="78"/>
      <c r="AV3525" s="78"/>
      <c r="AW3525" s="78"/>
      <c r="AX3525" s="78"/>
    </row>
    <row r="3526" spans="40:50" ht="12">
      <c r="AN3526" s="78"/>
      <c r="AO3526" s="78"/>
      <c r="AP3526" s="78"/>
      <c r="AQ3526" s="78"/>
      <c r="AR3526" s="78"/>
      <c r="AS3526" s="78"/>
      <c r="AT3526" s="78"/>
      <c r="AU3526" s="78"/>
      <c r="AV3526" s="78"/>
      <c r="AW3526" s="78"/>
      <c r="AX3526" s="78"/>
    </row>
    <row r="3527" spans="40:50" ht="12">
      <c r="AN3527" s="78"/>
      <c r="AO3527" s="78"/>
      <c r="AP3527" s="78"/>
      <c r="AQ3527" s="78"/>
      <c r="AR3527" s="78"/>
      <c r="AS3527" s="78"/>
      <c r="AT3527" s="78"/>
      <c r="AU3527" s="78"/>
      <c r="AV3527" s="78"/>
      <c r="AW3527" s="78"/>
      <c r="AX3527" s="78"/>
    </row>
    <row r="3528" spans="40:50" ht="12">
      <c r="AN3528" s="78"/>
      <c r="AO3528" s="78"/>
      <c r="AP3528" s="78"/>
      <c r="AQ3528" s="78"/>
      <c r="AR3528" s="78"/>
      <c r="AS3528" s="78"/>
      <c r="AT3528" s="78"/>
      <c r="AU3528" s="78"/>
      <c r="AV3528" s="78"/>
      <c r="AW3528" s="78"/>
      <c r="AX3528" s="78"/>
    </row>
    <row r="3529" spans="40:50" ht="12">
      <c r="AN3529" s="78"/>
      <c r="AO3529" s="78"/>
      <c r="AP3529" s="78"/>
      <c r="AQ3529" s="78"/>
      <c r="AR3529" s="78"/>
      <c r="AS3529" s="78"/>
      <c r="AT3529" s="78"/>
      <c r="AU3529" s="78"/>
      <c r="AV3529" s="78"/>
      <c r="AW3529" s="78"/>
      <c r="AX3529" s="78"/>
    </row>
    <row r="3530" spans="40:50" ht="12">
      <c r="AN3530" s="78"/>
      <c r="AO3530" s="78"/>
      <c r="AP3530" s="78"/>
      <c r="AQ3530" s="78"/>
      <c r="AR3530" s="78"/>
      <c r="AS3530" s="78"/>
      <c r="AT3530" s="78"/>
      <c r="AU3530" s="78"/>
      <c r="AV3530" s="78"/>
      <c r="AW3530" s="78"/>
      <c r="AX3530" s="78"/>
    </row>
    <row r="3531" spans="40:50" ht="12">
      <c r="AN3531" s="78"/>
      <c r="AO3531" s="78"/>
      <c r="AP3531" s="78"/>
      <c r="AQ3531" s="78"/>
      <c r="AR3531" s="78"/>
      <c r="AS3531" s="78"/>
      <c r="AT3531" s="78"/>
      <c r="AU3531" s="78"/>
      <c r="AV3531" s="78"/>
      <c r="AW3531" s="78"/>
      <c r="AX3531" s="78"/>
    </row>
    <row r="3532" spans="40:50" ht="12">
      <c r="AN3532" s="78"/>
      <c r="AO3532" s="78"/>
      <c r="AP3532" s="78"/>
      <c r="AQ3532" s="78"/>
      <c r="AR3532" s="78"/>
      <c r="AS3532" s="78"/>
      <c r="AT3532" s="78"/>
      <c r="AU3532" s="78"/>
      <c r="AV3532" s="78"/>
      <c r="AW3532" s="78"/>
      <c r="AX3532" s="78"/>
    </row>
    <row r="3533" spans="40:50" ht="12">
      <c r="AN3533" s="78"/>
      <c r="AO3533" s="78"/>
      <c r="AP3533" s="78"/>
      <c r="AQ3533" s="78"/>
      <c r="AR3533" s="78"/>
      <c r="AS3533" s="78"/>
      <c r="AT3533" s="78"/>
      <c r="AU3533" s="78"/>
      <c r="AV3533" s="78"/>
      <c r="AW3533" s="78"/>
      <c r="AX3533" s="78"/>
    </row>
    <row r="3534" spans="40:50" ht="12">
      <c r="AN3534" s="78"/>
      <c r="AO3534" s="78"/>
      <c r="AP3534" s="78"/>
      <c r="AQ3534" s="78"/>
      <c r="AR3534" s="78"/>
      <c r="AS3534" s="78"/>
      <c r="AT3534" s="78"/>
      <c r="AU3534" s="78"/>
      <c r="AV3534" s="78"/>
      <c r="AW3534" s="78"/>
      <c r="AX3534" s="78"/>
    </row>
    <row r="3535" spans="40:50" ht="12">
      <c r="AN3535" s="78"/>
      <c r="AO3535" s="78"/>
      <c r="AP3535" s="78"/>
      <c r="AQ3535" s="78"/>
      <c r="AR3535" s="78"/>
      <c r="AS3535" s="78"/>
      <c r="AT3535" s="78"/>
      <c r="AU3535" s="78"/>
      <c r="AV3535" s="78"/>
      <c r="AW3535" s="78"/>
      <c r="AX3535" s="78"/>
    </row>
    <row r="3536" spans="40:50" ht="12">
      <c r="AN3536" s="78"/>
      <c r="AO3536" s="78"/>
      <c r="AP3536" s="78"/>
      <c r="AQ3536" s="78"/>
      <c r="AR3536" s="78"/>
      <c r="AS3536" s="78"/>
      <c r="AT3536" s="78"/>
      <c r="AU3536" s="78"/>
      <c r="AV3536" s="78"/>
      <c r="AW3536" s="78"/>
      <c r="AX3536" s="78"/>
    </row>
    <row r="3537" spans="40:50" ht="12">
      <c r="AN3537" s="78"/>
      <c r="AO3537" s="78"/>
      <c r="AP3537" s="78"/>
      <c r="AQ3537" s="78"/>
      <c r="AR3537" s="78"/>
      <c r="AS3537" s="78"/>
      <c r="AT3537" s="78"/>
      <c r="AU3537" s="78"/>
      <c r="AV3537" s="78"/>
      <c r="AW3537" s="78"/>
      <c r="AX3537" s="78"/>
    </row>
    <row r="3538" spans="40:50" ht="12">
      <c r="AN3538" s="78"/>
      <c r="AO3538" s="78"/>
      <c r="AP3538" s="78"/>
      <c r="AQ3538" s="78"/>
      <c r="AR3538" s="78"/>
      <c r="AS3538" s="78"/>
      <c r="AT3538" s="78"/>
      <c r="AU3538" s="78"/>
      <c r="AV3538" s="78"/>
      <c r="AW3538" s="78"/>
      <c r="AX3538" s="78"/>
    </row>
    <row r="3539" spans="40:50" ht="12">
      <c r="AN3539" s="78"/>
      <c r="AO3539" s="78"/>
      <c r="AP3539" s="78"/>
      <c r="AQ3539" s="78"/>
      <c r="AR3539" s="78"/>
      <c r="AS3539" s="78"/>
      <c r="AT3539" s="78"/>
      <c r="AU3539" s="78"/>
      <c r="AV3539" s="78"/>
      <c r="AW3539" s="78"/>
      <c r="AX3539" s="78"/>
    </row>
    <row r="3540" spans="40:50" ht="12">
      <c r="AN3540" s="78"/>
      <c r="AO3540" s="78"/>
      <c r="AP3540" s="78"/>
      <c r="AQ3540" s="78"/>
      <c r="AR3540" s="78"/>
      <c r="AS3540" s="78"/>
      <c r="AT3540" s="78"/>
      <c r="AU3540" s="78"/>
      <c r="AV3540" s="78"/>
      <c r="AW3540" s="78"/>
      <c r="AX3540" s="78"/>
    </row>
    <row r="3541" spans="40:50" ht="12">
      <c r="AN3541" s="78"/>
      <c r="AO3541" s="78"/>
      <c r="AP3541" s="78"/>
      <c r="AQ3541" s="78"/>
      <c r="AR3541" s="78"/>
      <c r="AS3541" s="78"/>
      <c r="AT3541" s="78"/>
      <c r="AU3541" s="78"/>
      <c r="AV3541" s="78"/>
      <c r="AW3541" s="78"/>
      <c r="AX3541" s="78"/>
    </row>
    <row r="3542" spans="40:50" ht="12">
      <c r="AN3542" s="78"/>
      <c r="AO3542" s="78"/>
      <c r="AP3542" s="78"/>
      <c r="AQ3542" s="78"/>
      <c r="AR3542" s="78"/>
      <c r="AS3542" s="78"/>
      <c r="AT3542" s="78"/>
      <c r="AU3542" s="78"/>
      <c r="AV3542" s="78"/>
      <c r="AW3542" s="78"/>
      <c r="AX3542" s="78"/>
    </row>
    <row r="3543" spans="40:50" ht="12">
      <c r="AN3543" s="78"/>
      <c r="AO3543" s="78"/>
      <c r="AP3543" s="78"/>
      <c r="AQ3543" s="78"/>
      <c r="AR3543" s="78"/>
      <c r="AS3543" s="78"/>
      <c r="AT3543" s="78"/>
      <c r="AU3543" s="78"/>
      <c r="AV3543" s="78"/>
      <c r="AW3543" s="78"/>
      <c r="AX3543" s="78"/>
    </row>
    <row r="3544" spans="40:50" ht="12">
      <c r="AN3544" s="78"/>
      <c r="AO3544" s="78"/>
      <c r="AP3544" s="78"/>
      <c r="AQ3544" s="78"/>
      <c r="AR3544" s="78"/>
      <c r="AS3544" s="78"/>
      <c r="AT3544" s="78"/>
      <c r="AU3544" s="78"/>
      <c r="AV3544" s="78"/>
      <c r="AW3544" s="78"/>
      <c r="AX3544" s="78"/>
    </row>
    <row r="3545" spans="40:50" ht="12">
      <c r="AN3545" s="78"/>
      <c r="AO3545" s="78"/>
      <c r="AP3545" s="78"/>
      <c r="AQ3545" s="78"/>
      <c r="AR3545" s="78"/>
      <c r="AS3545" s="78"/>
      <c r="AT3545" s="78"/>
      <c r="AU3545" s="78"/>
      <c r="AV3545" s="78"/>
      <c r="AW3545" s="78"/>
      <c r="AX3545" s="78"/>
    </row>
    <row r="3546" spans="40:50" ht="12">
      <c r="AN3546" s="78"/>
      <c r="AO3546" s="78"/>
      <c r="AP3546" s="78"/>
      <c r="AQ3546" s="78"/>
      <c r="AR3546" s="78"/>
      <c r="AS3546" s="78"/>
      <c r="AT3546" s="78"/>
      <c r="AU3546" s="78"/>
      <c r="AV3546" s="78"/>
      <c r="AW3546" s="78"/>
      <c r="AX3546" s="78"/>
    </row>
    <row r="3547" spans="40:50" ht="12">
      <c r="AN3547" s="78"/>
      <c r="AO3547" s="78"/>
      <c r="AP3547" s="78"/>
      <c r="AQ3547" s="78"/>
      <c r="AR3547" s="78"/>
      <c r="AS3547" s="78"/>
      <c r="AT3547" s="78"/>
      <c r="AU3547" s="78"/>
      <c r="AV3547" s="78"/>
      <c r="AW3547" s="78"/>
      <c r="AX3547" s="78"/>
    </row>
    <row r="3548" spans="40:50" ht="12">
      <c r="AN3548" s="78"/>
      <c r="AO3548" s="78"/>
      <c r="AP3548" s="78"/>
      <c r="AQ3548" s="78"/>
      <c r="AR3548" s="78"/>
      <c r="AS3548" s="78"/>
      <c r="AT3548" s="78"/>
      <c r="AU3548" s="78"/>
      <c r="AV3548" s="78"/>
      <c r="AW3548" s="78"/>
      <c r="AX3548" s="78"/>
    </row>
    <row r="3549" spans="40:50" ht="12">
      <c r="AN3549" s="78"/>
      <c r="AO3549" s="78"/>
      <c r="AP3549" s="78"/>
      <c r="AQ3549" s="78"/>
      <c r="AR3549" s="78"/>
      <c r="AS3549" s="78"/>
      <c r="AT3549" s="78"/>
      <c r="AU3549" s="78"/>
      <c r="AV3549" s="78"/>
      <c r="AW3549" s="78"/>
      <c r="AX3549" s="78"/>
    </row>
    <row r="3550" spans="40:50" ht="12">
      <c r="AN3550" s="78"/>
      <c r="AO3550" s="78"/>
      <c r="AP3550" s="78"/>
      <c r="AQ3550" s="78"/>
      <c r="AR3550" s="78"/>
      <c r="AS3550" s="78"/>
      <c r="AT3550" s="78"/>
      <c r="AU3550" s="78"/>
      <c r="AV3550" s="78"/>
      <c r="AW3550" s="78"/>
      <c r="AX3550" s="78"/>
    </row>
    <row r="3551" spans="40:50" ht="12">
      <c r="AN3551" s="78"/>
      <c r="AO3551" s="78"/>
      <c r="AP3551" s="78"/>
      <c r="AQ3551" s="78"/>
      <c r="AR3551" s="78"/>
      <c r="AS3551" s="78"/>
      <c r="AT3551" s="78"/>
      <c r="AU3551" s="78"/>
      <c r="AV3551" s="78"/>
      <c r="AW3551" s="78"/>
      <c r="AX3551" s="78"/>
    </row>
    <row r="3552" spans="40:50" ht="12">
      <c r="AN3552" s="78"/>
      <c r="AO3552" s="78"/>
      <c r="AP3552" s="78"/>
      <c r="AQ3552" s="78"/>
      <c r="AR3552" s="78"/>
      <c r="AS3552" s="78"/>
      <c r="AT3552" s="78"/>
      <c r="AU3552" s="78"/>
      <c r="AV3552" s="78"/>
      <c r="AW3552" s="78"/>
      <c r="AX3552" s="78"/>
    </row>
    <row r="3553" spans="40:50" ht="12">
      <c r="AN3553" s="78"/>
      <c r="AO3553" s="78"/>
      <c r="AP3553" s="78"/>
      <c r="AQ3553" s="78"/>
      <c r="AR3553" s="78"/>
      <c r="AS3553" s="78"/>
      <c r="AT3553" s="78"/>
      <c r="AU3553" s="78"/>
      <c r="AV3553" s="78"/>
      <c r="AW3553" s="78"/>
      <c r="AX3553" s="78"/>
    </row>
    <row r="3554" spans="40:50" ht="12">
      <c r="AN3554" s="78"/>
      <c r="AO3554" s="78"/>
      <c r="AP3554" s="78"/>
      <c r="AQ3554" s="78"/>
      <c r="AR3554" s="78"/>
      <c r="AS3554" s="78"/>
      <c r="AT3554" s="78"/>
      <c r="AU3554" s="78"/>
      <c r="AV3554" s="78"/>
      <c r="AW3554" s="78"/>
      <c r="AX3554" s="78"/>
    </row>
    <row r="3555" spans="40:50" ht="12">
      <c r="AN3555" s="78"/>
      <c r="AO3555" s="78"/>
      <c r="AP3555" s="78"/>
      <c r="AQ3555" s="78"/>
      <c r="AR3555" s="78"/>
      <c r="AS3555" s="78"/>
      <c r="AT3555" s="78"/>
      <c r="AU3555" s="78"/>
      <c r="AV3555" s="78"/>
      <c r="AW3555" s="78"/>
      <c r="AX3555" s="78"/>
    </row>
    <row r="3556" spans="40:50" ht="12">
      <c r="AN3556" s="78"/>
      <c r="AO3556" s="78"/>
      <c r="AP3556" s="78"/>
      <c r="AQ3556" s="78"/>
      <c r="AR3556" s="78"/>
      <c r="AS3556" s="78"/>
      <c r="AT3556" s="78"/>
      <c r="AU3556" s="78"/>
      <c r="AV3556" s="78"/>
      <c r="AW3556" s="78"/>
      <c r="AX3556" s="78"/>
    </row>
    <row r="3557" spans="40:50" ht="12">
      <c r="AN3557" s="78"/>
      <c r="AO3557" s="78"/>
      <c r="AP3557" s="78"/>
      <c r="AQ3557" s="78"/>
      <c r="AR3557" s="78"/>
      <c r="AS3557" s="78"/>
      <c r="AT3557" s="78"/>
      <c r="AU3557" s="78"/>
      <c r="AV3557" s="78"/>
      <c r="AW3557" s="78"/>
      <c r="AX3557" s="78"/>
    </row>
    <row r="3558" spans="40:50" ht="12">
      <c r="AN3558" s="78"/>
      <c r="AO3558" s="78"/>
      <c r="AP3558" s="78"/>
      <c r="AQ3558" s="78"/>
      <c r="AR3558" s="78"/>
      <c r="AS3558" s="78"/>
      <c r="AT3558" s="78"/>
      <c r="AU3558" s="78"/>
      <c r="AV3558" s="78"/>
      <c r="AW3558" s="78"/>
      <c r="AX3558" s="78"/>
    </row>
    <row r="3559" spans="40:50" ht="12">
      <c r="AN3559" s="78"/>
      <c r="AO3559" s="78"/>
      <c r="AP3559" s="78"/>
      <c r="AQ3559" s="78"/>
      <c r="AR3559" s="78"/>
      <c r="AS3559" s="78"/>
      <c r="AT3559" s="78"/>
      <c r="AU3559" s="78"/>
      <c r="AV3559" s="78"/>
      <c r="AW3559" s="78"/>
      <c r="AX3559" s="78"/>
    </row>
    <row r="3560" spans="40:50" ht="12">
      <c r="AN3560" s="78"/>
      <c r="AO3560" s="78"/>
      <c r="AP3560" s="78"/>
      <c r="AQ3560" s="78"/>
      <c r="AR3560" s="78"/>
      <c r="AS3560" s="78"/>
      <c r="AT3560" s="78"/>
      <c r="AU3560" s="78"/>
      <c r="AV3560" s="78"/>
      <c r="AW3560" s="78"/>
      <c r="AX3560" s="78"/>
    </row>
    <row r="3561" spans="40:50" ht="12">
      <c r="AN3561" s="78"/>
      <c r="AO3561" s="78"/>
      <c r="AP3561" s="78"/>
      <c r="AQ3561" s="78"/>
      <c r="AR3561" s="78"/>
      <c r="AS3561" s="78"/>
      <c r="AT3561" s="78"/>
      <c r="AU3561" s="78"/>
      <c r="AV3561" s="78"/>
      <c r="AW3561" s="78"/>
      <c r="AX3561" s="78"/>
    </row>
    <row r="3562" spans="40:50" ht="12">
      <c r="AN3562" s="78"/>
      <c r="AO3562" s="78"/>
      <c r="AP3562" s="78"/>
      <c r="AQ3562" s="78"/>
      <c r="AR3562" s="78"/>
      <c r="AS3562" s="78"/>
      <c r="AT3562" s="78"/>
      <c r="AU3562" s="78"/>
      <c r="AV3562" s="78"/>
      <c r="AW3562" s="78"/>
      <c r="AX3562" s="78"/>
    </row>
    <row r="3563" spans="40:50" ht="12">
      <c r="AN3563" s="78"/>
      <c r="AO3563" s="78"/>
      <c r="AP3563" s="78"/>
      <c r="AQ3563" s="78"/>
      <c r="AR3563" s="78"/>
      <c r="AS3563" s="78"/>
      <c r="AT3563" s="78"/>
      <c r="AU3563" s="78"/>
      <c r="AV3563" s="78"/>
      <c r="AW3563" s="78"/>
      <c r="AX3563" s="78"/>
    </row>
    <row r="3564" spans="40:50" ht="12">
      <c r="AN3564" s="78"/>
      <c r="AO3564" s="78"/>
      <c r="AP3564" s="78"/>
      <c r="AQ3564" s="78"/>
      <c r="AR3564" s="78"/>
      <c r="AS3564" s="78"/>
      <c r="AT3564" s="78"/>
      <c r="AU3564" s="78"/>
      <c r="AV3564" s="78"/>
      <c r="AW3564" s="78"/>
      <c r="AX3564" s="78"/>
    </row>
    <row r="3565" spans="40:50" ht="12">
      <c r="AN3565" s="78"/>
      <c r="AO3565" s="78"/>
      <c r="AP3565" s="78"/>
      <c r="AQ3565" s="78"/>
      <c r="AR3565" s="78"/>
      <c r="AS3565" s="78"/>
      <c r="AT3565" s="78"/>
      <c r="AU3565" s="78"/>
      <c r="AV3565" s="78"/>
      <c r="AW3565" s="78"/>
      <c r="AX3565" s="78"/>
    </row>
    <row r="3566" spans="40:50" ht="12">
      <c r="AN3566" s="78"/>
      <c r="AO3566" s="78"/>
      <c r="AP3566" s="78"/>
      <c r="AQ3566" s="78"/>
      <c r="AR3566" s="78"/>
      <c r="AS3566" s="78"/>
      <c r="AT3566" s="78"/>
      <c r="AU3566" s="78"/>
      <c r="AV3566" s="78"/>
      <c r="AW3566" s="78"/>
      <c r="AX3566" s="78"/>
    </row>
    <row r="3567" spans="40:50" ht="12">
      <c r="AN3567" s="78"/>
      <c r="AO3567" s="78"/>
      <c r="AP3567" s="78"/>
      <c r="AQ3567" s="78"/>
      <c r="AR3567" s="78"/>
      <c r="AS3567" s="78"/>
      <c r="AT3567" s="78"/>
      <c r="AU3567" s="78"/>
      <c r="AV3567" s="78"/>
      <c r="AW3567" s="78"/>
      <c r="AX3567" s="78"/>
    </row>
    <row r="3568" spans="40:50" ht="12">
      <c r="AN3568" s="78"/>
      <c r="AO3568" s="78"/>
      <c r="AP3568" s="78"/>
      <c r="AQ3568" s="78"/>
      <c r="AR3568" s="78"/>
      <c r="AS3568" s="78"/>
      <c r="AT3568" s="78"/>
      <c r="AU3568" s="78"/>
      <c r="AV3568" s="78"/>
      <c r="AW3568" s="78"/>
      <c r="AX3568" s="78"/>
    </row>
    <row r="3569" spans="40:50" ht="12">
      <c r="AN3569" s="78"/>
      <c r="AO3569" s="78"/>
      <c r="AP3569" s="78"/>
      <c r="AQ3569" s="78"/>
      <c r="AR3569" s="78"/>
      <c r="AS3569" s="78"/>
      <c r="AT3569" s="78"/>
      <c r="AU3569" s="78"/>
      <c r="AV3569" s="78"/>
      <c r="AW3569" s="78"/>
      <c r="AX3569" s="78"/>
    </row>
    <row r="3570" spans="40:50" ht="12">
      <c r="AN3570" s="78"/>
      <c r="AO3570" s="78"/>
      <c r="AP3570" s="78"/>
      <c r="AQ3570" s="78"/>
      <c r="AR3570" s="78"/>
      <c r="AS3570" s="78"/>
      <c r="AT3570" s="78"/>
      <c r="AU3570" s="78"/>
      <c r="AV3570" s="78"/>
      <c r="AW3570" s="78"/>
      <c r="AX3570" s="78"/>
    </row>
    <row r="3571" spans="40:50" ht="12">
      <c r="AN3571" s="78"/>
      <c r="AO3571" s="78"/>
      <c r="AP3571" s="78"/>
      <c r="AQ3571" s="78"/>
      <c r="AR3571" s="78"/>
      <c r="AS3571" s="78"/>
      <c r="AT3571" s="78"/>
      <c r="AU3571" s="78"/>
      <c r="AV3571" s="78"/>
      <c r="AW3571" s="78"/>
      <c r="AX3571" s="78"/>
    </row>
    <row r="3572" spans="40:50" ht="12">
      <c r="AN3572" s="78"/>
      <c r="AO3572" s="78"/>
      <c r="AP3572" s="78"/>
      <c r="AQ3572" s="78"/>
      <c r="AR3572" s="78"/>
      <c r="AS3572" s="78"/>
      <c r="AT3572" s="78"/>
      <c r="AU3572" s="78"/>
      <c r="AV3572" s="78"/>
      <c r="AW3572" s="78"/>
      <c r="AX3572" s="78"/>
    </row>
    <row r="3573" spans="40:50" ht="12">
      <c r="AN3573" s="78"/>
      <c r="AO3573" s="78"/>
      <c r="AP3573" s="78"/>
      <c r="AQ3573" s="78"/>
      <c r="AR3573" s="78"/>
      <c r="AS3573" s="78"/>
      <c r="AT3573" s="78"/>
      <c r="AU3573" s="78"/>
      <c r="AV3573" s="78"/>
      <c r="AW3573" s="78"/>
      <c r="AX3573" s="78"/>
    </row>
    <row r="3574" spans="40:50" ht="12">
      <c r="AN3574" s="78"/>
      <c r="AO3574" s="78"/>
      <c r="AP3574" s="78"/>
      <c r="AQ3574" s="78"/>
      <c r="AR3574" s="78"/>
      <c r="AS3574" s="78"/>
      <c r="AT3574" s="78"/>
      <c r="AU3574" s="78"/>
      <c r="AV3574" s="78"/>
      <c r="AW3574" s="78"/>
      <c r="AX3574" s="78"/>
    </row>
    <row r="3575" spans="40:50" ht="12">
      <c r="AN3575" s="78"/>
      <c r="AO3575" s="78"/>
      <c r="AP3575" s="78"/>
      <c r="AQ3575" s="78"/>
      <c r="AR3575" s="78"/>
      <c r="AS3575" s="78"/>
      <c r="AT3575" s="78"/>
      <c r="AU3575" s="78"/>
      <c r="AV3575" s="78"/>
      <c r="AW3575" s="78"/>
      <c r="AX3575" s="78"/>
    </row>
    <row r="3576" spans="40:50" ht="12">
      <c r="AN3576" s="78"/>
      <c r="AO3576" s="78"/>
      <c r="AP3576" s="78"/>
      <c r="AQ3576" s="78"/>
      <c r="AR3576" s="78"/>
      <c r="AS3576" s="78"/>
      <c r="AT3576" s="78"/>
      <c r="AU3576" s="78"/>
      <c r="AV3576" s="78"/>
      <c r="AW3576" s="78"/>
      <c r="AX3576" s="78"/>
    </row>
    <row r="3577" spans="40:50" ht="12">
      <c r="AN3577" s="78"/>
      <c r="AO3577" s="78"/>
      <c r="AP3577" s="78"/>
      <c r="AQ3577" s="78"/>
      <c r="AR3577" s="78"/>
      <c r="AS3577" s="78"/>
      <c r="AT3577" s="78"/>
      <c r="AU3577" s="78"/>
      <c r="AV3577" s="78"/>
      <c r="AW3577" s="78"/>
      <c r="AX3577" s="78"/>
    </row>
    <row r="3578" spans="40:50" ht="12">
      <c r="AN3578" s="78"/>
      <c r="AO3578" s="78"/>
      <c r="AP3578" s="78"/>
      <c r="AQ3578" s="78"/>
      <c r="AR3578" s="78"/>
      <c r="AS3578" s="78"/>
      <c r="AT3578" s="78"/>
      <c r="AU3578" s="78"/>
      <c r="AV3578" s="78"/>
      <c r="AW3578" s="78"/>
      <c r="AX3578" s="78"/>
    </row>
    <row r="3579" spans="40:50" ht="12">
      <c r="AN3579" s="78"/>
      <c r="AO3579" s="78"/>
      <c r="AP3579" s="78"/>
      <c r="AQ3579" s="78"/>
      <c r="AR3579" s="78"/>
      <c r="AS3579" s="78"/>
      <c r="AT3579" s="78"/>
      <c r="AU3579" s="78"/>
      <c r="AV3579" s="78"/>
      <c r="AW3579" s="78"/>
      <c r="AX3579" s="78"/>
    </row>
    <row r="3580" spans="40:50" ht="12">
      <c r="AN3580" s="78"/>
      <c r="AO3580" s="78"/>
      <c r="AP3580" s="78"/>
      <c r="AQ3580" s="78"/>
      <c r="AR3580" s="78"/>
      <c r="AS3580" s="78"/>
      <c r="AT3580" s="78"/>
      <c r="AU3580" s="78"/>
      <c r="AV3580" s="78"/>
      <c r="AW3580" s="78"/>
      <c r="AX3580" s="78"/>
    </row>
    <row r="3581" spans="40:50" ht="12">
      <c r="AN3581" s="78"/>
      <c r="AO3581" s="78"/>
      <c r="AP3581" s="78"/>
      <c r="AQ3581" s="78"/>
      <c r="AR3581" s="78"/>
      <c r="AS3581" s="78"/>
      <c r="AT3581" s="78"/>
      <c r="AU3581" s="78"/>
      <c r="AV3581" s="78"/>
      <c r="AW3581" s="78"/>
      <c r="AX3581" s="78"/>
    </row>
    <row r="3582" spans="40:50" ht="12">
      <c r="AN3582" s="78"/>
      <c r="AO3582" s="78"/>
      <c r="AP3582" s="78"/>
      <c r="AQ3582" s="78"/>
      <c r="AR3582" s="78"/>
      <c r="AS3582" s="78"/>
      <c r="AT3582" s="78"/>
      <c r="AU3582" s="78"/>
      <c r="AV3582" s="78"/>
      <c r="AW3582" s="78"/>
      <c r="AX3582" s="78"/>
    </row>
    <row r="3583" spans="40:50" ht="12">
      <c r="AN3583" s="78"/>
      <c r="AO3583" s="78"/>
      <c r="AP3583" s="78"/>
      <c r="AQ3583" s="78"/>
      <c r="AR3583" s="78"/>
      <c r="AS3583" s="78"/>
      <c r="AT3583" s="78"/>
      <c r="AU3583" s="78"/>
      <c r="AV3583" s="78"/>
      <c r="AW3583" s="78"/>
      <c r="AX3583" s="78"/>
    </row>
    <row r="3584" spans="40:50" ht="12">
      <c r="AN3584" s="78"/>
      <c r="AO3584" s="78"/>
      <c r="AP3584" s="78"/>
      <c r="AQ3584" s="78"/>
      <c r="AR3584" s="78"/>
      <c r="AS3584" s="78"/>
      <c r="AT3584" s="78"/>
      <c r="AU3584" s="78"/>
      <c r="AV3584" s="78"/>
      <c r="AW3584" s="78"/>
      <c r="AX3584" s="78"/>
    </row>
    <row r="3585" spans="40:50" ht="12">
      <c r="AN3585" s="78"/>
      <c r="AO3585" s="78"/>
      <c r="AP3585" s="78"/>
      <c r="AQ3585" s="78"/>
      <c r="AR3585" s="78"/>
      <c r="AS3585" s="78"/>
      <c r="AT3585" s="78"/>
      <c r="AU3585" s="78"/>
      <c r="AV3585" s="78"/>
      <c r="AW3585" s="78"/>
      <c r="AX3585" s="78"/>
    </row>
    <row r="3586" spans="40:50" ht="12">
      <c r="AN3586" s="78"/>
      <c r="AO3586" s="78"/>
      <c r="AP3586" s="78"/>
      <c r="AQ3586" s="78"/>
      <c r="AR3586" s="78"/>
      <c r="AS3586" s="78"/>
      <c r="AT3586" s="78"/>
      <c r="AU3586" s="78"/>
      <c r="AV3586" s="78"/>
      <c r="AW3586" s="78"/>
      <c r="AX3586" s="78"/>
    </row>
    <row r="3587" spans="40:50" ht="12">
      <c r="AN3587" s="78"/>
      <c r="AO3587" s="78"/>
      <c r="AP3587" s="78"/>
      <c r="AQ3587" s="78"/>
      <c r="AR3587" s="78"/>
      <c r="AS3587" s="78"/>
      <c r="AT3587" s="78"/>
      <c r="AU3587" s="78"/>
      <c r="AV3587" s="78"/>
      <c r="AW3587" s="78"/>
      <c r="AX3587" s="78"/>
    </row>
    <row r="3588" spans="40:50" ht="12">
      <c r="AN3588" s="78"/>
      <c r="AO3588" s="78"/>
      <c r="AP3588" s="78"/>
      <c r="AQ3588" s="78"/>
      <c r="AR3588" s="78"/>
      <c r="AS3588" s="78"/>
      <c r="AT3588" s="78"/>
      <c r="AU3588" s="78"/>
      <c r="AV3588" s="78"/>
      <c r="AW3588" s="78"/>
      <c r="AX3588" s="78"/>
    </row>
    <row r="3589" spans="40:50" ht="12">
      <c r="AN3589" s="78"/>
      <c r="AO3589" s="78"/>
      <c r="AP3589" s="78"/>
      <c r="AQ3589" s="78"/>
      <c r="AR3589" s="78"/>
      <c r="AS3589" s="78"/>
      <c r="AT3589" s="78"/>
      <c r="AU3589" s="78"/>
      <c r="AV3589" s="78"/>
      <c r="AW3589" s="78"/>
      <c r="AX3589" s="78"/>
    </row>
    <row r="3590" spans="40:50" ht="12">
      <c r="AN3590" s="78"/>
      <c r="AO3590" s="78"/>
      <c r="AP3590" s="78"/>
      <c r="AQ3590" s="78"/>
      <c r="AR3590" s="78"/>
      <c r="AS3590" s="78"/>
      <c r="AT3590" s="78"/>
      <c r="AU3590" s="78"/>
      <c r="AV3590" s="78"/>
      <c r="AW3590" s="78"/>
      <c r="AX3590" s="78"/>
    </row>
    <row r="3591" spans="40:50" ht="12">
      <c r="AN3591" s="78"/>
      <c r="AO3591" s="78"/>
      <c r="AP3591" s="78"/>
      <c r="AQ3591" s="78"/>
      <c r="AR3591" s="78"/>
      <c r="AS3591" s="78"/>
      <c r="AT3591" s="78"/>
      <c r="AU3591" s="78"/>
      <c r="AV3591" s="78"/>
      <c r="AW3591" s="78"/>
      <c r="AX3591" s="78"/>
    </row>
    <row r="3592" spans="40:50" ht="12">
      <c r="AN3592" s="78"/>
      <c r="AO3592" s="78"/>
      <c r="AP3592" s="78"/>
      <c r="AQ3592" s="78"/>
      <c r="AR3592" s="78"/>
      <c r="AS3592" s="78"/>
      <c r="AT3592" s="78"/>
      <c r="AU3592" s="78"/>
      <c r="AV3592" s="78"/>
      <c r="AW3592" s="78"/>
      <c r="AX3592" s="78"/>
    </row>
    <row r="3593" spans="40:50" ht="12">
      <c r="AN3593" s="78"/>
      <c r="AO3593" s="78"/>
      <c r="AP3593" s="78"/>
      <c r="AQ3593" s="78"/>
      <c r="AR3593" s="78"/>
      <c r="AS3593" s="78"/>
      <c r="AT3593" s="78"/>
      <c r="AU3593" s="78"/>
      <c r="AV3593" s="78"/>
      <c r="AW3593" s="78"/>
      <c r="AX3593" s="78"/>
    </row>
    <row r="3594" spans="40:50" ht="12">
      <c r="AN3594" s="78"/>
      <c r="AO3594" s="78"/>
      <c r="AP3594" s="78"/>
      <c r="AQ3594" s="78"/>
      <c r="AR3594" s="78"/>
      <c r="AS3594" s="78"/>
      <c r="AT3594" s="78"/>
      <c r="AU3594" s="78"/>
      <c r="AV3594" s="78"/>
      <c r="AW3594" s="78"/>
      <c r="AX3594" s="78"/>
    </row>
    <row r="3595" spans="40:50" ht="12">
      <c r="AN3595" s="78"/>
      <c r="AO3595" s="78"/>
      <c r="AP3595" s="78"/>
      <c r="AQ3595" s="78"/>
      <c r="AR3595" s="78"/>
      <c r="AS3595" s="78"/>
      <c r="AT3595" s="78"/>
      <c r="AU3595" s="78"/>
      <c r="AV3595" s="78"/>
      <c r="AW3595" s="78"/>
      <c r="AX3595" s="78"/>
    </row>
    <row r="3596" spans="40:50" ht="12">
      <c r="AN3596" s="78"/>
      <c r="AO3596" s="78"/>
      <c r="AP3596" s="78"/>
      <c r="AQ3596" s="78"/>
      <c r="AR3596" s="78"/>
      <c r="AS3596" s="78"/>
      <c r="AT3596" s="78"/>
      <c r="AU3596" s="78"/>
      <c r="AV3596" s="78"/>
      <c r="AW3596" s="78"/>
      <c r="AX3596" s="78"/>
    </row>
    <row r="3597" spans="40:50" ht="12">
      <c r="AN3597" s="78"/>
      <c r="AO3597" s="78"/>
      <c r="AP3597" s="78"/>
      <c r="AQ3597" s="78"/>
      <c r="AR3597" s="78"/>
      <c r="AS3597" s="78"/>
      <c r="AT3597" s="78"/>
      <c r="AU3597" s="78"/>
      <c r="AV3597" s="78"/>
      <c r="AW3597" s="78"/>
      <c r="AX3597" s="78"/>
    </row>
    <row r="3598" spans="40:50" ht="12">
      <c r="AN3598" s="78"/>
      <c r="AO3598" s="78"/>
      <c r="AP3598" s="78"/>
      <c r="AQ3598" s="78"/>
      <c r="AR3598" s="78"/>
      <c r="AS3598" s="78"/>
      <c r="AT3598" s="78"/>
      <c r="AU3598" s="78"/>
      <c r="AV3598" s="78"/>
      <c r="AW3598" s="78"/>
      <c r="AX3598" s="78"/>
    </row>
    <row r="3599" spans="40:50" ht="12">
      <c r="AN3599" s="78"/>
      <c r="AO3599" s="78"/>
      <c r="AP3599" s="78"/>
      <c r="AQ3599" s="78"/>
      <c r="AR3599" s="78"/>
      <c r="AS3599" s="78"/>
      <c r="AT3599" s="78"/>
      <c r="AU3599" s="78"/>
      <c r="AV3599" s="78"/>
      <c r="AW3599" s="78"/>
      <c r="AX3599" s="78"/>
    </row>
    <row r="3600" spans="40:50" ht="12">
      <c r="AN3600" s="78"/>
      <c r="AO3600" s="78"/>
      <c r="AP3600" s="78"/>
      <c r="AQ3600" s="78"/>
      <c r="AR3600" s="78"/>
      <c r="AS3600" s="78"/>
      <c r="AT3600" s="78"/>
      <c r="AU3600" s="78"/>
      <c r="AV3600" s="78"/>
      <c r="AW3600" s="78"/>
      <c r="AX3600" s="78"/>
    </row>
    <row r="3601" spans="40:50" ht="12">
      <c r="AN3601" s="78"/>
      <c r="AO3601" s="78"/>
      <c r="AP3601" s="78"/>
      <c r="AQ3601" s="78"/>
      <c r="AR3601" s="78"/>
      <c r="AS3601" s="78"/>
      <c r="AT3601" s="78"/>
      <c r="AU3601" s="78"/>
      <c r="AV3601" s="78"/>
      <c r="AW3601" s="78"/>
      <c r="AX3601" s="78"/>
    </row>
    <row r="3602" spans="40:50" ht="12">
      <c r="AN3602" s="78"/>
      <c r="AO3602" s="78"/>
      <c r="AP3602" s="78"/>
      <c r="AQ3602" s="78"/>
      <c r="AR3602" s="78"/>
      <c r="AS3602" s="78"/>
      <c r="AT3602" s="78"/>
      <c r="AU3602" s="78"/>
      <c r="AV3602" s="78"/>
      <c r="AW3602" s="78"/>
      <c r="AX3602" s="78"/>
    </row>
    <row r="3603" spans="40:50" ht="12">
      <c r="AN3603" s="78"/>
      <c r="AO3603" s="78"/>
      <c r="AP3603" s="78"/>
      <c r="AQ3603" s="78"/>
      <c r="AR3603" s="78"/>
      <c r="AS3603" s="78"/>
      <c r="AT3603" s="78"/>
      <c r="AU3603" s="78"/>
      <c r="AV3603" s="78"/>
      <c r="AW3603" s="78"/>
      <c r="AX3603" s="78"/>
    </row>
    <row r="3604" spans="40:50" ht="12">
      <c r="AN3604" s="78"/>
      <c r="AO3604" s="78"/>
      <c r="AP3604" s="78"/>
      <c r="AQ3604" s="78"/>
      <c r="AR3604" s="78"/>
      <c r="AS3604" s="78"/>
      <c r="AT3604" s="78"/>
      <c r="AU3604" s="78"/>
      <c r="AV3604" s="78"/>
      <c r="AW3604" s="78"/>
      <c r="AX3604" s="78"/>
    </row>
    <row r="3605" spans="40:50" ht="12">
      <c r="AN3605" s="78"/>
      <c r="AO3605" s="78"/>
      <c r="AP3605" s="78"/>
      <c r="AQ3605" s="78"/>
      <c r="AR3605" s="78"/>
      <c r="AS3605" s="78"/>
      <c r="AT3605" s="78"/>
      <c r="AU3605" s="78"/>
      <c r="AV3605" s="78"/>
      <c r="AW3605" s="78"/>
      <c r="AX3605" s="78"/>
    </row>
    <row r="3606" spans="40:50" ht="12">
      <c r="AN3606" s="78"/>
      <c r="AO3606" s="78"/>
      <c r="AP3606" s="78"/>
      <c r="AQ3606" s="78"/>
      <c r="AR3606" s="78"/>
      <c r="AS3606" s="78"/>
      <c r="AT3606" s="78"/>
      <c r="AU3606" s="78"/>
      <c r="AV3606" s="78"/>
      <c r="AW3606" s="78"/>
      <c r="AX3606" s="78"/>
    </row>
    <row r="3607" spans="40:50" ht="12">
      <c r="AN3607" s="78"/>
      <c r="AO3607" s="78"/>
      <c r="AP3607" s="78"/>
      <c r="AQ3607" s="78"/>
      <c r="AR3607" s="78"/>
      <c r="AS3607" s="78"/>
      <c r="AT3607" s="78"/>
      <c r="AU3607" s="78"/>
      <c r="AV3607" s="78"/>
      <c r="AW3607" s="78"/>
      <c r="AX3607" s="78"/>
    </row>
    <row r="3608" spans="40:50" ht="12">
      <c r="AN3608" s="78"/>
      <c r="AO3608" s="78"/>
      <c r="AP3608" s="78"/>
      <c r="AQ3608" s="78"/>
      <c r="AR3608" s="78"/>
      <c r="AS3608" s="78"/>
      <c r="AT3608" s="78"/>
      <c r="AU3608" s="78"/>
      <c r="AV3608" s="78"/>
      <c r="AW3608" s="78"/>
      <c r="AX3608" s="78"/>
    </row>
    <row r="3609" spans="40:50" ht="12">
      <c r="AN3609" s="78"/>
      <c r="AO3609" s="78"/>
      <c r="AP3609" s="78"/>
      <c r="AQ3609" s="78"/>
      <c r="AR3609" s="78"/>
      <c r="AS3609" s="78"/>
      <c r="AT3609" s="78"/>
      <c r="AU3609" s="78"/>
      <c r="AV3609" s="78"/>
      <c r="AW3609" s="78"/>
      <c r="AX3609" s="78"/>
    </row>
    <row r="3610" spans="40:50" ht="12">
      <c r="AN3610" s="78"/>
      <c r="AO3610" s="78"/>
      <c r="AP3610" s="78"/>
      <c r="AQ3610" s="78"/>
      <c r="AR3610" s="78"/>
      <c r="AS3610" s="78"/>
      <c r="AT3610" s="78"/>
      <c r="AU3610" s="78"/>
      <c r="AV3610" s="78"/>
      <c r="AW3610" s="78"/>
      <c r="AX3610" s="78"/>
    </row>
    <row r="3611" spans="40:50" ht="12">
      <c r="AN3611" s="78"/>
      <c r="AO3611" s="78"/>
      <c r="AP3611" s="78"/>
      <c r="AQ3611" s="78"/>
      <c r="AR3611" s="78"/>
      <c r="AS3611" s="78"/>
      <c r="AT3611" s="78"/>
      <c r="AU3611" s="78"/>
      <c r="AV3611" s="78"/>
      <c r="AW3611" s="78"/>
      <c r="AX3611" s="78"/>
    </row>
    <row r="3612" spans="40:50" ht="12">
      <c r="AN3612" s="78"/>
      <c r="AO3612" s="78"/>
      <c r="AP3612" s="78"/>
      <c r="AQ3612" s="78"/>
      <c r="AR3612" s="78"/>
      <c r="AS3612" s="78"/>
      <c r="AT3612" s="78"/>
      <c r="AU3612" s="78"/>
      <c r="AV3612" s="78"/>
      <c r="AW3612" s="78"/>
      <c r="AX3612" s="78"/>
    </row>
    <row r="3613" spans="40:50" ht="12">
      <c r="AN3613" s="78"/>
      <c r="AO3613" s="78"/>
      <c r="AP3613" s="78"/>
      <c r="AQ3613" s="78"/>
      <c r="AR3613" s="78"/>
      <c r="AS3613" s="78"/>
      <c r="AT3613" s="78"/>
      <c r="AU3613" s="78"/>
      <c r="AV3613" s="78"/>
      <c r="AW3613" s="78"/>
      <c r="AX3613" s="78"/>
    </row>
    <row r="3614" spans="40:50" ht="12">
      <c r="AN3614" s="78"/>
      <c r="AO3614" s="78"/>
      <c r="AP3614" s="78"/>
      <c r="AQ3614" s="78"/>
      <c r="AR3614" s="78"/>
      <c r="AS3614" s="78"/>
      <c r="AT3614" s="78"/>
      <c r="AU3614" s="78"/>
      <c r="AV3614" s="78"/>
      <c r="AW3614" s="78"/>
      <c r="AX3614" s="78"/>
    </row>
    <row r="3615" spans="40:50" ht="12">
      <c r="AN3615" s="78"/>
      <c r="AO3615" s="78"/>
      <c r="AP3615" s="78"/>
      <c r="AQ3615" s="78"/>
      <c r="AR3615" s="78"/>
      <c r="AS3615" s="78"/>
      <c r="AT3615" s="78"/>
      <c r="AU3615" s="78"/>
      <c r="AV3615" s="78"/>
      <c r="AW3615" s="78"/>
      <c r="AX3615" s="78"/>
    </row>
    <row r="3616" spans="40:50" ht="12">
      <c r="AN3616" s="78"/>
      <c r="AO3616" s="78"/>
      <c r="AP3616" s="78"/>
      <c r="AQ3616" s="78"/>
      <c r="AR3616" s="78"/>
      <c r="AS3616" s="78"/>
      <c r="AT3616" s="78"/>
      <c r="AU3616" s="78"/>
      <c r="AV3616" s="78"/>
      <c r="AW3616" s="78"/>
      <c r="AX3616" s="78"/>
    </row>
    <row r="3617" spans="40:50" ht="12">
      <c r="AN3617" s="78"/>
      <c r="AO3617" s="78"/>
      <c r="AP3617" s="78"/>
      <c r="AQ3617" s="78"/>
      <c r="AR3617" s="78"/>
      <c r="AS3617" s="78"/>
      <c r="AT3617" s="78"/>
      <c r="AU3617" s="78"/>
      <c r="AV3617" s="78"/>
      <c r="AW3617" s="78"/>
      <c r="AX3617" s="78"/>
    </row>
    <row r="3618" spans="40:50" ht="12">
      <c r="AN3618" s="78"/>
      <c r="AO3618" s="78"/>
      <c r="AP3618" s="78"/>
      <c r="AQ3618" s="78"/>
      <c r="AR3618" s="78"/>
      <c r="AS3618" s="78"/>
      <c r="AT3618" s="78"/>
      <c r="AU3618" s="78"/>
      <c r="AV3618" s="78"/>
      <c r="AW3618" s="78"/>
      <c r="AX3618" s="78"/>
    </row>
    <row r="3619" spans="40:50" ht="12">
      <c r="AN3619" s="78"/>
      <c r="AO3619" s="78"/>
      <c r="AP3619" s="78"/>
      <c r="AQ3619" s="78"/>
      <c r="AR3619" s="78"/>
      <c r="AS3619" s="78"/>
      <c r="AT3619" s="78"/>
      <c r="AU3619" s="78"/>
      <c r="AV3619" s="78"/>
      <c r="AW3619" s="78"/>
      <c r="AX3619" s="78"/>
    </row>
    <row r="3620" spans="40:50" ht="12">
      <c r="AN3620" s="78"/>
      <c r="AO3620" s="78"/>
      <c r="AP3620" s="78"/>
      <c r="AQ3620" s="78"/>
      <c r="AR3620" s="78"/>
      <c r="AS3620" s="78"/>
      <c r="AT3620" s="78"/>
      <c r="AU3620" s="78"/>
      <c r="AV3620" s="78"/>
      <c r="AW3620" s="78"/>
      <c r="AX3620" s="78"/>
    </row>
    <row r="3621" spans="40:50" ht="12">
      <c r="AN3621" s="78"/>
      <c r="AO3621" s="78"/>
      <c r="AP3621" s="78"/>
      <c r="AQ3621" s="78"/>
      <c r="AR3621" s="78"/>
      <c r="AS3621" s="78"/>
      <c r="AT3621" s="78"/>
      <c r="AU3621" s="78"/>
      <c r="AV3621" s="78"/>
      <c r="AW3621" s="78"/>
      <c r="AX3621" s="78"/>
    </row>
    <row r="3622" spans="40:50" ht="12">
      <c r="AN3622" s="78"/>
      <c r="AO3622" s="78"/>
      <c r="AP3622" s="78"/>
      <c r="AQ3622" s="78"/>
      <c r="AR3622" s="78"/>
      <c r="AS3622" s="78"/>
      <c r="AT3622" s="78"/>
      <c r="AU3622" s="78"/>
      <c r="AV3622" s="78"/>
      <c r="AW3622" s="78"/>
      <c r="AX3622" s="78"/>
    </row>
    <row r="3623" spans="40:50" ht="12">
      <c r="AN3623" s="78"/>
      <c r="AO3623" s="78"/>
      <c r="AP3623" s="78"/>
      <c r="AQ3623" s="78"/>
      <c r="AR3623" s="78"/>
      <c r="AS3623" s="78"/>
      <c r="AT3623" s="78"/>
      <c r="AU3623" s="78"/>
      <c r="AV3623" s="78"/>
      <c r="AW3623" s="78"/>
      <c r="AX3623" s="78"/>
    </row>
    <row r="3624" spans="40:50" ht="12">
      <c r="AN3624" s="78"/>
      <c r="AO3624" s="78"/>
      <c r="AP3624" s="78"/>
      <c r="AQ3624" s="78"/>
      <c r="AR3624" s="78"/>
      <c r="AS3624" s="78"/>
      <c r="AT3624" s="78"/>
      <c r="AU3624" s="78"/>
      <c r="AV3624" s="78"/>
      <c r="AW3624" s="78"/>
      <c r="AX3624" s="78"/>
    </row>
    <row r="3625" spans="40:50" ht="12">
      <c r="AN3625" s="78"/>
      <c r="AO3625" s="78"/>
      <c r="AP3625" s="78"/>
      <c r="AQ3625" s="78"/>
      <c r="AR3625" s="78"/>
      <c r="AS3625" s="78"/>
      <c r="AT3625" s="78"/>
      <c r="AU3625" s="78"/>
      <c r="AV3625" s="78"/>
      <c r="AW3625" s="78"/>
      <c r="AX3625" s="78"/>
    </row>
  </sheetData>
  <sheetProtection/>
  <mergeCells count="36">
    <mergeCell ref="W2:Z3"/>
    <mergeCell ref="O1:P1"/>
    <mergeCell ref="O2:P2"/>
    <mergeCell ref="O3:P3"/>
    <mergeCell ref="Q1:S1"/>
    <mergeCell ref="Q2:S2"/>
    <mergeCell ref="Q3:S3"/>
    <mergeCell ref="A5:A6"/>
    <mergeCell ref="K6:L6"/>
    <mergeCell ref="A29:B29"/>
    <mergeCell ref="A27:B27"/>
    <mergeCell ref="A28:B28"/>
    <mergeCell ref="E1:N1"/>
    <mergeCell ref="A1:A3"/>
    <mergeCell ref="E2:N2"/>
    <mergeCell ref="E3:N3"/>
    <mergeCell ref="C27:F27"/>
    <mergeCell ref="O30:Z30"/>
    <mergeCell ref="O29:Z29"/>
    <mergeCell ref="G29:N29"/>
    <mergeCell ref="C28:F28"/>
    <mergeCell ref="O28:Z28"/>
    <mergeCell ref="AK5:AK6"/>
    <mergeCell ref="Q6:R6"/>
    <mergeCell ref="S6:T6"/>
    <mergeCell ref="O27:Z27"/>
    <mergeCell ref="A30:B30"/>
    <mergeCell ref="C30:F30"/>
    <mergeCell ref="G30:N30"/>
    <mergeCell ref="O6:P6"/>
    <mergeCell ref="G6:H6"/>
    <mergeCell ref="I6:J6"/>
    <mergeCell ref="C5:C6"/>
    <mergeCell ref="C29:F29"/>
    <mergeCell ref="G28:N28"/>
    <mergeCell ref="G27:N27"/>
  </mergeCells>
  <printOptions horizontalCentered="1" verticalCentered="1"/>
  <pageMargins left="0.1968503937007874" right="0.1968503937007874" top="0.1968503937007874" bottom="0.4724409448818898" header="0" footer="0.31496062992125984"/>
  <pageSetup horizontalDpi="300" verticalDpi="300" orientation="landscape" paperSize="9" scale="110" r:id="rId2"/>
  <headerFooter alignWithMargins="0">
    <oddFooter>&amp;C&amp;8gültig von 01.01.2017 - 31.12.2020 &amp;R&amp;8www.gewichtheben.net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3687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A1" sqref="A1:A3"/>
    </sheetView>
  </sheetViews>
  <sheetFormatPr defaultColWidth="11.421875" defaultRowHeight="12.75"/>
  <cols>
    <col min="1" max="1" width="3.140625" style="5" customWidth="1"/>
    <col min="2" max="2" width="21.140625" style="5" customWidth="1"/>
    <col min="3" max="3" width="7.00390625" style="5" bestFit="1" customWidth="1"/>
    <col min="4" max="4" width="5.00390625" style="5" customWidth="1"/>
    <col min="5" max="5" width="5.28125" style="5" customWidth="1"/>
    <col min="6" max="6" width="5.7109375" style="5" customWidth="1"/>
    <col min="7" max="7" width="4.8515625" style="5" bestFit="1" customWidth="1"/>
    <col min="8" max="8" width="1.8515625" style="5" bestFit="1" customWidth="1"/>
    <col min="9" max="9" width="4.8515625" style="5" customWidth="1"/>
    <col min="10" max="10" width="1.8515625" style="5" bestFit="1" customWidth="1"/>
    <col min="11" max="11" width="4.8515625" style="45" customWidth="1"/>
    <col min="12" max="12" width="1.8515625" style="5" bestFit="1" customWidth="1"/>
    <col min="13" max="13" width="6.00390625" style="5" customWidth="1"/>
    <col min="14" max="14" width="3.00390625" style="5" customWidth="1"/>
    <col min="15" max="15" width="4.8515625" style="5" customWidth="1"/>
    <col min="16" max="16" width="1.8515625" style="5" bestFit="1" customWidth="1"/>
    <col min="17" max="17" width="4.8515625" style="5" customWidth="1"/>
    <col min="18" max="18" width="1.8515625" style="5" bestFit="1" customWidth="1"/>
    <col min="19" max="19" width="4.8515625" style="45" customWidth="1"/>
    <col min="20" max="20" width="1.8515625" style="5" bestFit="1" customWidth="1"/>
    <col min="21" max="21" width="5.7109375" style="5" bestFit="1" customWidth="1"/>
    <col min="22" max="22" width="3.00390625" style="5" customWidth="1"/>
    <col min="23" max="23" width="6.00390625" style="5" customWidth="1"/>
    <col min="24" max="24" width="6.421875" style="5" customWidth="1"/>
    <col min="25" max="25" width="7.7109375" style="5" bestFit="1" customWidth="1"/>
    <col min="26" max="26" width="3.00390625" style="5" customWidth="1"/>
    <col min="27" max="27" width="7.00390625" style="5" customWidth="1"/>
    <col min="28" max="28" width="5.7109375" style="5" bestFit="1" customWidth="1"/>
    <col min="29" max="29" width="6.140625" style="5" bestFit="1" customWidth="1"/>
    <col min="30" max="31" width="9.57421875" style="5" bestFit="1" customWidth="1"/>
    <col min="32" max="33" width="5.7109375" style="5" bestFit="1" customWidth="1"/>
    <col min="34" max="34" width="6.140625" style="6" customWidth="1"/>
    <col min="35" max="36" width="6.140625" style="62" customWidth="1"/>
    <col min="37" max="37" width="10.8515625" style="62" customWidth="1"/>
    <col min="38" max="38" width="12.140625" style="62" customWidth="1"/>
    <col min="39" max="39" width="7.421875" style="5" customWidth="1"/>
    <col min="40" max="40" width="7.00390625" style="7" customWidth="1"/>
    <col min="41" max="41" width="8.421875" style="7" customWidth="1"/>
    <col min="42" max="43" width="6.8515625" style="7" customWidth="1"/>
    <col min="44" max="45" width="7.8515625" style="7" customWidth="1"/>
    <col min="46" max="46" width="8.140625" style="7" customWidth="1"/>
    <col min="47" max="48" width="6.8515625" style="7" customWidth="1"/>
    <col min="49" max="50" width="8.00390625" style="7" customWidth="1"/>
    <col min="51" max="51" width="8.8515625" style="5" customWidth="1"/>
    <col min="52" max="52" width="12.28125" style="5" customWidth="1"/>
    <col min="53" max="53" width="17.140625" style="5" bestFit="1" customWidth="1"/>
    <col min="54" max="54" width="4.7109375" style="5" customWidth="1"/>
    <col min="55" max="55" width="8.57421875" style="5" customWidth="1"/>
    <col min="56" max="56" width="5.28125" style="5" customWidth="1"/>
    <col min="57" max="57" width="40.140625" style="5" bestFit="1" customWidth="1"/>
    <col min="58" max="58" width="8.57421875" style="5" customWidth="1"/>
    <col min="59" max="109" width="8.7109375" style="5" customWidth="1"/>
    <col min="110" max="16384" width="11.421875" style="5" customWidth="1"/>
  </cols>
  <sheetData>
    <row r="1" spans="1:109" ht="15.75" customHeight="1">
      <c r="A1" s="279"/>
      <c r="B1" s="280" t="s">
        <v>0</v>
      </c>
      <c r="D1" s="1" t="s">
        <v>1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81" t="s">
        <v>2</v>
      </c>
      <c r="P1" s="281"/>
      <c r="Q1" s="266"/>
      <c r="R1" s="266"/>
      <c r="S1" s="266"/>
      <c r="T1" s="3"/>
      <c r="U1" s="3"/>
      <c r="V1" s="4"/>
      <c r="W1" s="3" t="s">
        <v>3</v>
      </c>
      <c r="X1" s="3"/>
      <c r="Y1" s="3"/>
      <c r="Z1" s="3"/>
      <c r="AA1" s="3"/>
      <c r="AB1" s="3"/>
      <c r="AC1" s="3"/>
      <c r="AD1" s="3"/>
      <c r="AE1" s="3"/>
      <c r="AF1" s="3"/>
      <c r="AG1" s="3"/>
      <c r="AN1" s="6"/>
      <c r="AO1" s="6"/>
      <c r="AP1" s="6"/>
      <c r="AQ1" s="6"/>
      <c r="AR1" s="6"/>
      <c r="AS1" s="6"/>
      <c r="AT1" s="7" t="s">
        <v>59</v>
      </c>
      <c r="AU1" s="234">
        <v>2.6812</v>
      </c>
      <c r="AW1" s="8"/>
      <c r="AX1" s="8"/>
      <c r="AY1" s="7" t="s">
        <v>60</v>
      </c>
      <c r="AZ1" s="194">
        <v>0.783497476</v>
      </c>
      <c r="BA1" s="9"/>
      <c r="BC1" s="60" t="s">
        <v>52</v>
      </c>
      <c r="BD1" s="61">
        <f ca="1">YEAR(NOW())</f>
        <v>2020</v>
      </c>
      <c r="BE1" s="58" t="s">
        <v>51</v>
      </c>
      <c r="BF1" s="58"/>
      <c r="BG1" s="59">
        <v>30</v>
      </c>
      <c r="BH1" s="59">
        <v>31</v>
      </c>
      <c r="BI1" s="59">
        <v>32</v>
      </c>
      <c r="BJ1" s="59">
        <v>33</v>
      </c>
      <c r="BK1" s="59">
        <v>34</v>
      </c>
      <c r="BL1" s="59">
        <v>35</v>
      </c>
      <c r="BM1" s="59">
        <v>36</v>
      </c>
      <c r="BN1" s="59">
        <v>37</v>
      </c>
      <c r="BO1" s="59">
        <v>38</v>
      </c>
      <c r="BP1" s="59">
        <v>39</v>
      </c>
      <c r="BQ1" s="59">
        <v>40</v>
      </c>
      <c r="BR1" s="59">
        <v>41</v>
      </c>
      <c r="BS1" s="59">
        <v>42</v>
      </c>
      <c r="BT1" s="59">
        <v>43</v>
      </c>
      <c r="BU1" s="59">
        <v>44</v>
      </c>
      <c r="BV1" s="59">
        <v>45</v>
      </c>
      <c r="BW1" s="59">
        <v>46</v>
      </c>
      <c r="BX1" s="59">
        <v>47</v>
      </c>
      <c r="BY1" s="59">
        <v>48</v>
      </c>
      <c r="BZ1" s="59">
        <v>49</v>
      </c>
      <c r="CA1" s="59">
        <v>50</v>
      </c>
      <c r="CB1" s="59">
        <v>51</v>
      </c>
      <c r="CC1" s="59">
        <v>52</v>
      </c>
      <c r="CD1" s="59">
        <v>53</v>
      </c>
      <c r="CE1" s="59">
        <v>54</v>
      </c>
      <c r="CF1" s="59">
        <v>55</v>
      </c>
      <c r="CG1" s="59">
        <v>56</v>
      </c>
      <c r="CH1" s="59">
        <v>57</v>
      </c>
      <c r="CI1" s="59">
        <v>58</v>
      </c>
      <c r="CJ1" s="59">
        <v>59</v>
      </c>
      <c r="CK1" s="59">
        <v>60</v>
      </c>
      <c r="CL1" s="59">
        <v>61</v>
      </c>
      <c r="CM1" s="59">
        <v>62</v>
      </c>
      <c r="CN1" s="59">
        <v>63</v>
      </c>
      <c r="CO1" s="59">
        <v>64</v>
      </c>
      <c r="CP1" s="59">
        <v>65</v>
      </c>
      <c r="CQ1" s="59">
        <v>66</v>
      </c>
      <c r="CR1" s="59">
        <v>67</v>
      </c>
      <c r="CS1" s="59">
        <v>68</v>
      </c>
      <c r="CT1" s="59">
        <v>69</v>
      </c>
      <c r="CU1" s="59">
        <v>70</v>
      </c>
      <c r="CV1" s="59">
        <v>71</v>
      </c>
      <c r="CW1" s="59">
        <v>72</v>
      </c>
      <c r="CX1" s="59">
        <v>73</v>
      </c>
      <c r="CY1" s="59">
        <v>74</v>
      </c>
      <c r="CZ1" s="59">
        <v>75</v>
      </c>
      <c r="DA1" s="59">
        <v>76</v>
      </c>
      <c r="DB1" s="59">
        <v>77</v>
      </c>
      <c r="DC1" s="59">
        <v>78</v>
      </c>
      <c r="DD1" s="59">
        <v>79</v>
      </c>
      <c r="DE1" s="59">
        <v>80</v>
      </c>
    </row>
    <row r="2" spans="1:109" ht="15.75" customHeight="1">
      <c r="A2" s="279"/>
      <c r="B2" s="280"/>
      <c r="C2" s="2"/>
      <c r="D2" s="46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81" t="s">
        <v>6</v>
      </c>
      <c r="P2" s="281"/>
      <c r="Q2" s="267"/>
      <c r="R2" s="268"/>
      <c r="S2" s="268"/>
      <c r="T2" s="3"/>
      <c r="U2" s="3"/>
      <c r="V2" s="4"/>
      <c r="W2" s="264"/>
      <c r="X2" s="264"/>
      <c r="Y2" s="264"/>
      <c r="Z2" s="264"/>
      <c r="AA2" s="10"/>
      <c r="AB2" s="10"/>
      <c r="AC2" s="10"/>
      <c r="AD2" s="10"/>
      <c r="AE2" s="10"/>
      <c r="AF2" s="10"/>
      <c r="AG2" s="10"/>
      <c r="AN2" s="6"/>
      <c r="AO2" s="6"/>
      <c r="AP2" s="6"/>
      <c r="AQ2" s="6"/>
      <c r="AR2" s="6"/>
      <c r="AS2" s="6"/>
      <c r="AW2" s="8"/>
      <c r="AX2" s="8"/>
      <c r="AY2" s="7" t="s">
        <v>61</v>
      </c>
      <c r="AZ2" s="195">
        <v>153.655</v>
      </c>
      <c r="BA2" s="11"/>
      <c r="BC2" s="60" t="s">
        <v>53</v>
      </c>
      <c r="BD2" s="61">
        <f>BD1</f>
        <v>2020</v>
      </c>
      <c r="BE2" s="85" t="s">
        <v>71</v>
      </c>
      <c r="BF2" s="58">
        <v>0</v>
      </c>
      <c r="BG2" s="89">
        <v>1</v>
      </c>
      <c r="BH2" s="89">
        <v>1.016</v>
      </c>
      <c r="BI2" s="89">
        <v>1.031</v>
      </c>
      <c r="BJ2" s="89">
        <v>1.046</v>
      </c>
      <c r="BK2" s="89">
        <v>1.059</v>
      </c>
      <c r="BL2" s="233">
        <v>1.072</v>
      </c>
      <c r="BM2" s="233">
        <v>1.084</v>
      </c>
      <c r="BN2" s="233">
        <v>1.097</v>
      </c>
      <c r="BO2" s="233">
        <v>1.11</v>
      </c>
      <c r="BP2" s="233">
        <v>1.124</v>
      </c>
      <c r="BQ2" s="233">
        <v>1.138</v>
      </c>
      <c r="BR2" s="233">
        <v>1.153</v>
      </c>
      <c r="BS2" s="233">
        <v>1.17</v>
      </c>
      <c r="BT2" s="233">
        <v>1.187</v>
      </c>
      <c r="BU2" s="233">
        <v>1.205</v>
      </c>
      <c r="BV2" s="233">
        <v>1.223</v>
      </c>
      <c r="BW2" s="233">
        <v>1.244</v>
      </c>
      <c r="BX2" s="233">
        <v>1.265</v>
      </c>
      <c r="BY2" s="233">
        <v>1.288</v>
      </c>
      <c r="BZ2" s="233">
        <v>1.313</v>
      </c>
      <c r="CA2" s="233">
        <v>1.34</v>
      </c>
      <c r="CB2" s="233">
        <v>1.369</v>
      </c>
      <c r="CC2" s="233">
        <v>1.401</v>
      </c>
      <c r="CD2" s="233">
        <v>1.435</v>
      </c>
      <c r="CE2" s="233">
        <v>1.47</v>
      </c>
      <c r="CF2" s="233">
        <v>1.507</v>
      </c>
      <c r="CG2" s="233">
        <v>1.545</v>
      </c>
      <c r="CH2" s="233">
        <v>1.585</v>
      </c>
      <c r="CI2" s="233">
        <v>1.625</v>
      </c>
      <c r="CJ2" s="233">
        <v>1.665</v>
      </c>
      <c r="CK2" s="233">
        <v>1.705</v>
      </c>
      <c r="CL2" s="233">
        <v>1.744</v>
      </c>
      <c r="CM2" s="233">
        <v>1.778</v>
      </c>
      <c r="CN2" s="233">
        <v>1.808</v>
      </c>
      <c r="CO2" s="233">
        <v>1.839</v>
      </c>
      <c r="CP2" s="233">
        <v>1.873</v>
      </c>
      <c r="CQ2" s="233">
        <v>1.909</v>
      </c>
      <c r="CR2" s="233">
        <v>1.948</v>
      </c>
      <c r="CS2" s="233">
        <v>1.989</v>
      </c>
      <c r="CT2" s="233">
        <v>2.033</v>
      </c>
      <c r="CU2" s="233">
        <v>2.077</v>
      </c>
      <c r="CV2" s="233">
        <v>2.12</v>
      </c>
      <c r="CW2" s="233">
        <v>2.163</v>
      </c>
      <c r="CX2" s="233">
        <v>2.214</v>
      </c>
      <c r="CY2" s="233">
        <v>2.27</v>
      </c>
      <c r="CZ2" s="233">
        <v>2.327</v>
      </c>
      <c r="DA2" s="233">
        <v>2.391</v>
      </c>
      <c r="DB2" s="233">
        <v>2.465</v>
      </c>
      <c r="DC2" s="233">
        <v>2.546</v>
      </c>
      <c r="DD2" s="233">
        <v>2.629</v>
      </c>
      <c r="DE2" s="233">
        <v>2.714</v>
      </c>
    </row>
    <row r="3" spans="1:109" ht="15.75" customHeight="1">
      <c r="A3" s="279"/>
      <c r="B3" s="280"/>
      <c r="D3" s="1" t="s">
        <v>8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81" t="s">
        <v>9</v>
      </c>
      <c r="P3" s="281"/>
      <c r="Q3" s="267"/>
      <c r="R3" s="268"/>
      <c r="S3" s="268"/>
      <c r="T3" s="3"/>
      <c r="U3" s="3"/>
      <c r="V3" s="4"/>
      <c r="W3" s="264"/>
      <c r="X3" s="264"/>
      <c r="Y3" s="264"/>
      <c r="Z3" s="264"/>
      <c r="AA3" s="10"/>
      <c r="AB3" s="10"/>
      <c r="AC3" s="10"/>
      <c r="AD3" s="10"/>
      <c r="AE3" s="10"/>
      <c r="AF3" s="10"/>
      <c r="AG3" s="10"/>
      <c r="AN3" s="6"/>
      <c r="AO3" s="6"/>
      <c r="AP3" s="6"/>
      <c r="AQ3" s="6"/>
      <c r="AR3" s="8"/>
      <c r="AS3" s="8"/>
      <c r="AW3" s="8"/>
      <c r="AX3" s="8"/>
      <c r="AY3" s="7" t="s">
        <v>62</v>
      </c>
      <c r="AZ3" s="140">
        <v>28</v>
      </c>
      <c r="BA3" s="12"/>
      <c r="BE3" s="58" t="s">
        <v>54</v>
      </c>
      <c r="BF3" s="58"/>
      <c r="BG3" s="91">
        <f>$BD$2-BG1</f>
        <v>1990</v>
      </c>
      <c r="BH3" s="91">
        <f aca="true" t="shared" si="0" ref="BH3:DE3">$BD$2-BH1</f>
        <v>1989</v>
      </c>
      <c r="BI3" s="91">
        <f t="shared" si="0"/>
        <v>1988</v>
      </c>
      <c r="BJ3" s="91">
        <f t="shared" si="0"/>
        <v>1987</v>
      </c>
      <c r="BK3" s="91">
        <f t="shared" si="0"/>
        <v>1986</v>
      </c>
      <c r="BL3" s="91">
        <f t="shared" si="0"/>
        <v>1985</v>
      </c>
      <c r="BM3" s="91">
        <f t="shared" si="0"/>
        <v>1984</v>
      </c>
      <c r="BN3" s="91">
        <f t="shared" si="0"/>
        <v>1983</v>
      </c>
      <c r="BO3" s="91">
        <f t="shared" si="0"/>
        <v>1982</v>
      </c>
      <c r="BP3" s="91">
        <f t="shared" si="0"/>
        <v>1981</v>
      </c>
      <c r="BQ3" s="91">
        <f t="shared" si="0"/>
        <v>1980</v>
      </c>
      <c r="BR3" s="91">
        <f t="shared" si="0"/>
        <v>1979</v>
      </c>
      <c r="BS3" s="91">
        <f t="shared" si="0"/>
        <v>1978</v>
      </c>
      <c r="BT3" s="91">
        <f t="shared" si="0"/>
        <v>1977</v>
      </c>
      <c r="BU3" s="91">
        <f t="shared" si="0"/>
        <v>1976</v>
      </c>
      <c r="BV3" s="91">
        <f t="shared" si="0"/>
        <v>1975</v>
      </c>
      <c r="BW3" s="91">
        <f t="shared" si="0"/>
        <v>1974</v>
      </c>
      <c r="BX3" s="91">
        <f t="shared" si="0"/>
        <v>1973</v>
      </c>
      <c r="BY3" s="91">
        <f t="shared" si="0"/>
        <v>1972</v>
      </c>
      <c r="BZ3" s="91">
        <f t="shared" si="0"/>
        <v>1971</v>
      </c>
      <c r="CA3" s="91">
        <f t="shared" si="0"/>
        <v>1970</v>
      </c>
      <c r="CB3" s="91">
        <f t="shared" si="0"/>
        <v>1969</v>
      </c>
      <c r="CC3" s="91">
        <f t="shared" si="0"/>
        <v>1968</v>
      </c>
      <c r="CD3" s="91">
        <f t="shared" si="0"/>
        <v>1967</v>
      </c>
      <c r="CE3" s="91">
        <f t="shared" si="0"/>
        <v>1966</v>
      </c>
      <c r="CF3" s="91">
        <f t="shared" si="0"/>
        <v>1965</v>
      </c>
      <c r="CG3" s="91">
        <f t="shared" si="0"/>
        <v>1964</v>
      </c>
      <c r="CH3" s="91">
        <f t="shared" si="0"/>
        <v>1963</v>
      </c>
      <c r="CI3" s="91">
        <f t="shared" si="0"/>
        <v>1962</v>
      </c>
      <c r="CJ3" s="91">
        <f t="shared" si="0"/>
        <v>1961</v>
      </c>
      <c r="CK3" s="91">
        <f t="shared" si="0"/>
        <v>1960</v>
      </c>
      <c r="CL3" s="91">
        <f t="shared" si="0"/>
        <v>1959</v>
      </c>
      <c r="CM3" s="91">
        <f t="shared" si="0"/>
        <v>1958</v>
      </c>
      <c r="CN3" s="91">
        <f t="shared" si="0"/>
        <v>1957</v>
      </c>
      <c r="CO3" s="91">
        <f t="shared" si="0"/>
        <v>1956</v>
      </c>
      <c r="CP3" s="91">
        <f t="shared" si="0"/>
        <v>1955</v>
      </c>
      <c r="CQ3" s="91">
        <f t="shared" si="0"/>
        <v>1954</v>
      </c>
      <c r="CR3" s="91">
        <f t="shared" si="0"/>
        <v>1953</v>
      </c>
      <c r="CS3" s="91">
        <f t="shared" si="0"/>
        <v>1952</v>
      </c>
      <c r="CT3" s="91">
        <f t="shared" si="0"/>
        <v>1951</v>
      </c>
      <c r="CU3" s="91">
        <f t="shared" si="0"/>
        <v>1950</v>
      </c>
      <c r="CV3" s="91">
        <f t="shared" si="0"/>
        <v>1949</v>
      </c>
      <c r="CW3" s="91">
        <f t="shared" si="0"/>
        <v>1948</v>
      </c>
      <c r="CX3" s="91">
        <f t="shared" si="0"/>
        <v>1947</v>
      </c>
      <c r="CY3" s="91">
        <f t="shared" si="0"/>
        <v>1946</v>
      </c>
      <c r="CZ3" s="91">
        <f t="shared" si="0"/>
        <v>1945</v>
      </c>
      <c r="DA3" s="91">
        <f t="shared" si="0"/>
        <v>1944</v>
      </c>
      <c r="DB3" s="91">
        <f t="shared" si="0"/>
        <v>1943</v>
      </c>
      <c r="DC3" s="91">
        <f t="shared" si="0"/>
        <v>1942</v>
      </c>
      <c r="DD3" s="91">
        <f t="shared" si="0"/>
        <v>1941</v>
      </c>
      <c r="DE3" s="91">
        <f t="shared" si="0"/>
        <v>1940</v>
      </c>
    </row>
    <row r="4" spans="3:50" ht="4.5" customHeight="1" thickBot="1">
      <c r="C4" s="74"/>
      <c r="D4" s="74"/>
      <c r="K4" s="5"/>
      <c r="N4" s="6"/>
      <c r="S4" s="5"/>
      <c r="V4" s="4"/>
      <c r="AN4" s="6"/>
      <c r="AO4" s="6"/>
      <c r="AP4" s="6"/>
      <c r="AQ4" s="6"/>
      <c r="AR4" s="8"/>
      <c r="AS4" s="8"/>
      <c r="AT4" s="6"/>
      <c r="AU4" s="6"/>
      <c r="AV4" s="6"/>
      <c r="AW4" s="8"/>
      <c r="AX4" s="8"/>
    </row>
    <row r="5" spans="1:53" ht="12.75" customHeight="1" thickBot="1">
      <c r="A5" s="272" t="s">
        <v>11</v>
      </c>
      <c r="B5" s="277" t="s">
        <v>12</v>
      </c>
      <c r="C5" s="242" t="s">
        <v>13</v>
      </c>
      <c r="D5" s="13" t="s">
        <v>57</v>
      </c>
      <c r="E5" s="13" t="s">
        <v>64</v>
      </c>
      <c r="F5" s="13" t="s">
        <v>14</v>
      </c>
      <c r="G5" s="14" t="s">
        <v>15</v>
      </c>
      <c r="H5" s="15"/>
      <c r="I5" s="16"/>
      <c r="J5" s="16"/>
      <c r="K5" s="16"/>
      <c r="L5" s="16"/>
      <c r="M5" s="16"/>
      <c r="N5" s="17"/>
      <c r="O5" s="14" t="s">
        <v>16</v>
      </c>
      <c r="P5" s="16"/>
      <c r="Q5" s="16"/>
      <c r="R5" s="16"/>
      <c r="S5" s="16"/>
      <c r="T5" s="16"/>
      <c r="U5" s="16"/>
      <c r="V5" s="17"/>
      <c r="W5" s="13" t="s">
        <v>17</v>
      </c>
      <c r="X5" s="18" t="s">
        <v>23</v>
      </c>
      <c r="Y5" s="18" t="s">
        <v>23</v>
      </c>
      <c r="Z5" s="19"/>
      <c r="AA5" s="47" t="s">
        <v>14</v>
      </c>
      <c r="AB5" s="66"/>
      <c r="AC5" s="66" t="s">
        <v>74</v>
      </c>
      <c r="AD5" s="70" t="s">
        <v>20</v>
      </c>
      <c r="AE5" s="66" t="s">
        <v>22</v>
      </c>
      <c r="AF5" s="65" t="s">
        <v>18</v>
      </c>
      <c r="AG5" s="65" t="s">
        <v>18</v>
      </c>
      <c r="AH5" s="40"/>
      <c r="AI5" s="155"/>
      <c r="AJ5" s="156"/>
      <c r="AK5" s="256" t="s">
        <v>56</v>
      </c>
      <c r="AL5" s="310" t="s">
        <v>70</v>
      </c>
      <c r="AM5" s="180" t="s">
        <v>14</v>
      </c>
      <c r="AN5" s="176" t="s">
        <v>18</v>
      </c>
      <c r="AO5" s="157" t="s">
        <v>19</v>
      </c>
      <c r="AP5" s="158"/>
      <c r="AQ5" s="158"/>
      <c r="AR5" s="159" t="s">
        <v>20</v>
      </c>
      <c r="AS5" s="160" t="s">
        <v>20</v>
      </c>
      <c r="AT5" s="158" t="s">
        <v>21</v>
      </c>
      <c r="AU5" s="158"/>
      <c r="AV5" s="158"/>
      <c r="AW5" s="159" t="s">
        <v>22</v>
      </c>
      <c r="AX5" s="161" t="s">
        <v>22</v>
      </c>
      <c r="AY5" s="162" t="s">
        <v>17</v>
      </c>
      <c r="AZ5" s="163" t="s">
        <v>23</v>
      </c>
      <c r="BA5" s="163" t="s">
        <v>23</v>
      </c>
    </row>
    <row r="6" spans="1:53" ht="14.25" customHeight="1" thickBot="1">
      <c r="A6" s="273"/>
      <c r="B6" s="278"/>
      <c r="C6" s="243"/>
      <c r="D6" s="20" t="s">
        <v>24</v>
      </c>
      <c r="E6" s="20" t="s">
        <v>11</v>
      </c>
      <c r="F6" s="20" t="s">
        <v>31</v>
      </c>
      <c r="G6" s="271" t="s">
        <v>25</v>
      </c>
      <c r="H6" s="270"/>
      <c r="I6" s="269" t="s">
        <v>26</v>
      </c>
      <c r="J6" s="270"/>
      <c r="K6" s="269" t="s">
        <v>27</v>
      </c>
      <c r="L6" s="270"/>
      <c r="M6" s="21" t="s">
        <v>28</v>
      </c>
      <c r="N6" s="22" t="s">
        <v>29</v>
      </c>
      <c r="O6" s="271" t="s">
        <v>25</v>
      </c>
      <c r="P6" s="270"/>
      <c r="Q6" s="269" t="s">
        <v>26</v>
      </c>
      <c r="R6" s="270"/>
      <c r="S6" s="269" t="s">
        <v>27</v>
      </c>
      <c r="T6" s="270"/>
      <c r="U6" s="21" t="s">
        <v>28</v>
      </c>
      <c r="V6" s="22" t="s">
        <v>29</v>
      </c>
      <c r="W6" s="20" t="s">
        <v>30</v>
      </c>
      <c r="X6" s="23" t="s">
        <v>18</v>
      </c>
      <c r="Y6" s="23" t="s">
        <v>69</v>
      </c>
      <c r="Z6" s="24" t="s">
        <v>29</v>
      </c>
      <c r="AA6" s="48" t="s">
        <v>31</v>
      </c>
      <c r="AB6" s="67" t="s">
        <v>51</v>
      </c>
      <c r="AC6" s="67" t="s">
        <v>32</v>
      </c>
      <c r="AD6" s="71" t="s">
        <v>69</v>
      </c>
      <c r="AE6" s="67" t="s">
        <v>69</v>
      </c>
      <c r="AF6" s="49" t="s">
        <v>32</v>
      </c>
      <c r="AG6" s="49" t="s">
        <v>23</v>
      </c>
      <c r="AH6" s="40"/>
      <c r="AI6" s="174" t="s">
        <v>55</v>
      </c>
      <c r="AJ6" s="175" t="s">
        <v>51</v>
      </c>
      <c r="AK6" s="257"/>
      <c r="AL6" s="175" t="s">
        <v>68</v>
      </c>
      <c r="AM6" s="181" t="s">
        <v>31</v>
      </c>
      <c r="AN6" s="177" t="s">
        <v>32</v>
      </c>
      <c r="AO6" s="105">
        <v>1</v>
      </c>
      <c r="AP6" s="106">
        <v>2</v>
      </c>
      <c r="AQ6" s="105">
        <v>3</v>
      </c>
      <c r="AR6" s="107" t="s">
        <v>33</v>
      </c>
      <c r="AS6" s="187" t="s">
        <v>73</v>
      </c>
      <c r="AT6" s="105">
        <v>1</v>
      </c>
      <c r="AU6" s="106">
        <v>2</v>
      </c>
      <c r="AV6" s="105">
        <v>3</v>
      </c>
      <c r="AW6" s="108" t="s">
        <v>33</v>
      </c>
      <c r="AX6" s="186" t="s">
        <v>73</v>
      </c>
      <c r="AY6" s="109" t="s">
        <v>30</v>
      </c>
      <c r="AZ6" s="110" t="s">
        <v>33</v>
      </c>
      <c r="BA6" s="110" t="s">
        <v>72</v>
      </c>
    </row>
    <row r="7" spans="1:53" ht="16.5" customHeight="1">
      <c r="A7" s="25">
        <v>1</v>
      </c>
      <c r="B7" s="227">
        <f>IF(E7="","",VLOOKUP(E7,'[2]Athleten 2013'!A$1:G$999,2,FALSE))</f>
      </c>
      <c r="C7" s="228">
        <f>IF(E7="","",VLOOKUP(E7,'[2]Athleten 2013'!A$1:G$999,7,FALSE))</f>
      </c>
      <c r="D7" s="229">
        <f>IF(E7="","",VLOOKUP(E7,'[2]Athleten 2013'!A$1:G$999,3,FALSE))</f>
      </c>
      <c r="E7" s="26"/>
      <c r="F7" s="27"/>
      <c r="G7" s="144"/>
      <c r="H7" s="28"/>
      <c r="I7" s="146"/>
      <c r="J7" s="28"/>
      <c r="K7" s="146"/>
      <c r="L7" s="28"/>
      <c r="M7" s="148">
        <f aca="true" t="shared" si="1" ref="M7:M26">IF($F7&gt;0,MAX(AO7,AP7,AQ7),"")</f>
      </c>
      <c r="N7" s="29"/>
      <c r="O7" s="144"/>
      <c r="P7" s="28"/>
      <c r="Q7" s="146"/>
      <c r="R7" s="28"/>
      <c r="S7" s="146"/>
      <c r="T7" s="28"/>
      <c r="U7" s="148">
        <f aca="true" t="shared" si="2" ref="U7:U26">IF($F7&gt;0,MAX(AT7,AU7,AV7),"")</f>
      </c>
      <c r="V7" s="29"/>
      <c r="W7" s="150">
        <f aca="true" t="shared" si="3" ref="W7:W26">IF(F7&gt;0,AY7,"")</f>
      </c>
      <c r="X7" s="30">
        <f>AZ7</f>
      </c>
      <c r="Y7" s="30">
        <f aca="true" t="shared" si="4" ref="Y7:Y26">IF(F7&gt;0,BA7,"")</f>
      </c>
      <c r="Z7" s="31"/>
      <c r="AA7" s="50">
        <f aca="true" t="shared" si="5" ref="AA7:AA26">AM7</f>
        <v>0</v>
      </c>
      <c r="AB7" s="73">
        <f aca="true" t="shared" si="6" ref="AB7:AB26">AJ7</f>
      </c>
      <c r="AC7" s="68">
        <f aca="true" t="shared" si="7" ref="AC7:AC26">AL7</f>
      </c>
      <c r="AD7" s="72">
        <f aca="true" t="shared" si="8" ref="AD7:AD26">AS7</f>
      </c>
      <c r="AE7" s="72">
        <f aca="true" t="shared" si="9" ref="AE7:AE26">AX7</f>
      </c>
      <c r="AF7" s="69">
        <f aca="true" t="shared" si="10" ref="AF7:AF26">AN7</f>
      </c>
      <c r="AG7" s="51">
        <f aca="true" t="shared" si="11" ref="AG7:AG26">AZ7</f>
      </c>
      <c r="AH7" s="40"/>
      <c r="AI7" s="173">
        <f aca="true" t="shared" si="12" ref="AI7:AI26">IF(D7="","",IF(D7&gt;1900,D7,IF(D7&lt;11,D7+2000,D7+1900)))</f>
      </c>
      <c r="AJ7" s="141">
        <f>IF(AI7="","",YEAR($Q$1)-(AI7))</f>
      </c>
      <c r="AK7" s="142">
        <f ca="1">IF(AI7="","",IF(AJ7&lt;30,0,YEAR(NOW())-(AI7)-29))</f>
      </c>
      <c r="AL7" s="143">
        <f ca="1">IF(AK7="","",OFFSET($BF$2,,AK7))</f>
      </c>
      <c r="AM7" s="182">
        <f aca="true" t="shared" si="13" ref="AM7:AM26">ROUNDUP(F7,1)</f>
        <v>0</v>
      </c>
      <c r="AN7" s="178">
        <f aca="true" ca="1" t="shared" si="14" ref="AN7:AN26">IF(ISBLANK(OFFSET(AN7,0,-34)),"",IF(OFFSET(AN7,0,-1)&gt;0,IF(OFFSET(AN7,0,-1)&gt;fkgmin,IF(OFFSET(AN7,0,-1)&lt;fkgmax,ROUND(10^(fwert*LOG10(OFFSET(AN7,0,-1)/fkgmax)^2),4),1),fscfmax)))</f>
      </c>
      <c r="AO7" s="116">
        <f aca="true" t="shared" si="15" ref="AO7:AO26">IF(H7="x",0,G7)</f>
        <v>0</v>
      </c>
      <c r="AP7" s="117">
        <f aca="true" t="shared" si="16" ref="AP7:AP26">IF(J7="x",0,I7)</f>
        <v>0</v>
      </c>
      <c r="AQ7" s="117">
        <f aca="true" t="shared" si="17" ref="AQ7:AQ26">IF(L7="x",0,K7)</f>
        <v>0</v>
      </c>
      <c r="AR7" s="139">
        <f aca="true" t="shared" si="18" ref="AR7:AR26">IF($F7="","",IF(MAX(AO7,AP7,AQ7)&lt;0,0,ROUND(MAX(AO7,AP7,AQ7)*AN7,2)))</f>
      </c>
      <c r="AS7" s="120">
        <f aca="true" t="shared" si="19" ref="AS7:AS26">IF($F7="","",IF(MAX(AO7,AP7,AQ7)&lt;0,0,ROUND(MAX(AO7,AP7,AQ7)*AN7*AL7,2)))</f>
      </c>
      <c r="AT7" s="152">
        <f aca="true" t="shared" si="20" ref="AT7:AT26">IF(P7="x",0,O7)</f>
        <v>0</v>
      </c>
      <c r="AU7" s="153">
        <f aca="true" t="shared" si="21" ref="AU7:AU26">IF(R7="x",0,Q7)</f>
        <v>0</v>
      </c>
      <c r="AV7" s="153">
        <f aca="true" t="shared" si="22" ref="AV7:AV26">IF(T7="x",0,S7)</f>
        <v>0</v>
      </c>
      <c r="AW7" s="119">
        <f aca="true" t="shared" si="23" ref="AW7:AW26">IF($F7="","",IF(MAX(AT7,AU7,AV7)&lt;0,0,ROUND(MAX(AT7,AU7,AV7)*AN7,2)))</f>
      </c>
      <c r="AX7" s="120">
        <f aca="true" t="shared" si="24" ref="AX7:AX26">IF($F7="","",IF(MAX(AT7,AU7,AV7)&lt;0,0,ROUND(MAX(AT7,AU7,AV7)*AN7*AL7,2)))</f>
      </c>
      <c r="AY7" s="184">
        <f aca="true" t="shared" si="25" ref="AY7:AY26">IF(F7="","",IF(AR7=0,0,IF(AW7=0,0,MAX(AO7,AP7,AQ7)+MAX(AT7,AU7,AV7))))</f>
      </c>
      <c r="AZ7" s="122">
        <f aca="true" t="shared" si="26" ref="AZ7:AZ26">IF(F7="","",IF(AR7=0,0,IF(AW7=0,0,SUM(AR7+AW7))))</f>
      </c>
      <c r="BA7" s="122">
        <f aca="true" t="shared" si="27" ref="BA7:BA26">IF(F7="","",IF(AS7=0,0,IF(AX7=0,0,SUM(AS7+AX7))))</f>
      </c>
    </row>
    <row r="8" spans="1:53" ht="15.75" customHeight="1">
      <c r="A8" s="25">
        <v>2</v>
      </c>
      <c r="B8" s="227">
        <f>IF(E8="","",VLOOKUP(E8,'[2]Athleten 2013'!A$1:G$999,2,FALSE))</f>
      </c>
      <c r="C8" s="230">
        <f>IF(E8="","",VLOOKUP(E8,'[2]Athleten 2013'!A$1:G$999,7,FALSE))</f>
      </c>
      <c r="D8" s="229">
        <f>IF(E8="","",VLOOKUP(E8,'[2]Athleten 2013'!A$1:G$999,3,FALSE))</f>
      </c>
      <c r="E8" s="26"/>
      <c r="F8" s="27"/>
      <c r="G8" s="144"/>
      <c r="H8" s="28"/>
      <c r="I8" s="146"/>
      <c r="J8" s="28"/>
      <c r="K8" s="146"/>
      <c r="L8" s="28"/>
      <c r="M8" s="148">
        <f t="shared" si="1"/>
      </c>
      <c r="N8" s="29"/>
      <c r="O8" s="144"/>
      <c r="P8" s="28"/>
      <c r="Q8" s="146"/>
      <c r="R8" s="28"/>
      <c r="S8" s="146"/>
      <c r="T8" s="28"/>
      <c r="U8" s="148">
        <f t="shared" si="2"/>
      </c>
      <c r="V8" s="29"/>
      <c r="W8" s="150">
        <f t="shared" si="3"/>
      </c>
      <c r="X8" s="30">
        <f aca="true" t="shared" si="28" ref="X8:X26">AZ8</f>
      </c>
      <c r="Y8" s="30">
        <f t="shared" si="4"/>
      </c>
      <c r="Z8" s="31"/>
      <c r="AA8" s="50">
        <f t="shared" si="5"/>
        <v>0</v>
      </c>
      <c r="AB8" s="73">
        <f t="shared" si="6"/>
      </c>
      <c r="AC8" s="68">
        <f t="shared" si="7"/>
      </c>
      <c r="AD8" s="72">
        <f t="shared" si="8"/>
      </c>
      <c r="AE8" s="72">
        <f t="shared" si="9"/>
      </c>
      <c r="AF8" s="69">
        <f t="shared" si="10"/>
      </c>
      <c r="AG8" s="51">
        <f t="shared" si="11"/>
      </c>
      <c r="AH8" s="40"/>
      <c r="AI8" s="164">
        <f t="shared" si="12"/>
      </c>
      <c r="AJ8" s="113">
        <f aca="true" t="shared" si="29" ref="AJ8:AJ26">IF(AI8="","",YEAR($Q$1)-(AI8))</f>
      </c>
      <c r="AK8" s="114">
        <f aca="true" ca="1" t="shared" si="30" ref="AK8:AK26">IF(AI8="","",IF(AJ8&lt;30,0,YEAR(NOW())-(AI8)-29))</f>
      </c>
      <c r="AL8" s="115">
        <f aca="true" ca="1" t="shared" si="31" ref="AL8:AL26">IF(AK8="","",OFFSET($BF$2,,AK8))</f>
      </c>
      <c r="AM8" s="182">
        <f t="shared" si="13"/>
        <v>0</v>
      </c>
      <c r="AN8" s="178">
        <f ca="1" t="shared" si="14"/>
      </c>
      <c r="AO8" s="116">
        <f t="shared" si="15"/>
        <v>0</v>
      </c>
      <c r="AP8" s="117">
        <f t="shared" si="16"/>
        <v>0</v>
      </c>
      <c r="AQ8" s="117">
        <f t="shared" si="17"/>
        <v>0</v>
      </c>
      <c r="AR8" s="118">
        <f t="shared" si="18"/>
      </c>
      <c r="AS8" s="123">
        <f t="shared" si="19"/>
      </c>
      <c r="AT8" s="152">
        <f t="shared" si="20"/>
        <v>0</v>
      </c>
      <c r="AU8" s="153">
        <f t="shared" si="21"/>
        <v>0</v>
      </c>
      <c r="AV8" s="153">
        <f t="shared" si="22"/>
        <v>0</v>
      </c>
      <c r="AW8" s="118">
        <f t="shared" si="23"/>
      </c>
      <c r="AX8" s="123">
        <f t="shared" si="24"/>
      </c>
      <c r="AY8" s="184">
        <f t="shared" si="25"/>
      </c>
      <c r="AZ8" s="191">
        <f t="shared" si="26"/>
      </c>
      <c r="BA8" s="188">
        <f t="shared" si="27"/>
      </c>
    </row>
    <row r="9" spans="1:53" ht="15.75" customHeight="1">
      <c r="A9" s="25">
        <v>3</v>
      </c>
      <c r="B9" s="227">
        <f>IF(E9="","",VLOOKUP(E9,'[2]Athleten 2013'!A$1:G$999,2,FALSE))</f>
      </c>
      <c r="C9" s="231">
        <f>IF(E9="","",VLOOKUP(E9,'[2]Athleten 2013'!A$1:G$999,7,FALSE))</f>
      </c>
      <c r="D9" s="229">
        <f>IF(E9="","",VLOOKUP(E9,'[2]Athleten 2013'!A$1:G$999,3,FALSE))</f>
      </c>
      <c r="E9" s="26"/>
      <c r="F9" s="27"/>
      <c r="G9" s="144"/>
      <c r="H9" s="28"/>
      <c r="I9" s="146"/>
      <c r="J9" s="28"/>
      <c r="K9" s="146"/>
      <c r="L9" s="28"/>
      <c r="M9" s="148">
        <f t="shared" si="1"/>
      </c>
      <c r="N9" s="29"/>
      <c r="O9" s="144"/>
      <c r="P9" s="28"/>
      <c r="Q9" s="146"/>
      <c r="R9" s="28"/>
      <c r="S9" s="146"/>
      <c r="T9" s="28"/>
      <c r="U9" s="148">
        <f t="shared" si="2"/>
      </c>
      <c r="V9" s="29"/>
      <c r="W9" s="150">
        <f t="shared" si="3"/>
      </c>
      <c r="X9" s="30">
        <f t="shared" si="28"/>
      </c>
      <c r="Y9" s="30">
        <f t="shared" si="4"/>
      </c>
      <c r="Z9" s="31"/>
      <c r="AA9" s="50">
        <f t="shared" si="5"/>
        <v>0</v>
      </c>
      <c r="AB9" s="73">
        <f t="shared" si="6"/>
      </c>
      <c r="AC9" s="68">
        <f t="shared" si="7"/>
      </c>
      <c r="AD9" s="72">
        <f t="shared" si="8"/>
      </c>
      <c r="AE9" s="72">
        <f t="shared" si="9"/>
      </c>
      <c r="AF9" s="69">
        <f t="shared" si="10"/>
      </c>
      <c r="AG9" s="51">
        <f t="shared" si="11"/>
      </c>
      <c r="AH9" s="40"/>
      <c r="AI9" s="164">
        <f t="shared" si="12"/>
      </c>
      <c r="AJ9" s="113">
        <f t="shared" si="29"/>
      </c>
      <c r="AK9" s="114">
        <f ca="1" t="shared" si="30"/>
      </c>
      <c r="AL9" s="115">
        <f ca="1" t="shared" si="31"/>
      </c>
      <c r="AM9" s="182">
        <f t="shared" si="13"/>
        <v>0</v>
      </c>
      <c r="AN9" s="178">
        <f ca="1" t="shared" si="14"/>
      </c>
      <c r="AO9" s="116">
        <f t="shared" si="15"/>
        <v>0</v>
      </c>
      <c r="AP9" s="117">
        <f t="shared" si="16"/>
        <v>0</v>
      </c>
      <c r="AQ9" s="117">
        <f t="shared" si="17"/>
        <v>0</v>
      </c>
      <c r="AR9" s="118">
        <f t="shared" si="18"/>
      </c>
      <c r="AS9" s="123">
        <f t="shared" si="19"/>
      </c>
      <c r="AT9" s="152">
        <f t="shared" si="20"/>
        <v>0</v>
      </c>
      <c r="AU9" s="153">
        <f t="shared" si="21"/>
        <v>0</v>
      </c>
      <c r="AV9" s="153">
        <f t="shared" si="22"/>
        <v>0</v>
      </c>
      <c r="AW9" s="118">
        <f t="shared" si="23"/>
      </c>
      <c r="AX9" s="123">
        <f t="shared" si="24"/>
      </c>
      <c r="AY9" s="184">
        <f t="shared" si="25"/>
      </c>
      <c r="AZ9" s="122">
        <f t="shared" si="26"/>
      </c>
      <c r="BA9" s="188">
        <f t="shared" si="27"/>
      </c>
    </row>
    <row r="10" spans="1:53" ht="15.75" customHeight="1">
      <c r="A10" s="25">
        <v>4</v>
      </c>
      <c r="B10" s="227">
        <f>IF(E10="","",VLOOKUP(E10,'[2]Athleten 2013'!A$1:G$999,2,FALSE))</f>
      </c>
      <c r="C10" s="231">
        <f>IF(E10="","",VLOOKUP(E10,'[2]Athleten 2013'!A$1:G$999,7,FALSE))</f>
      </c>
      <c r="D10" s="229">
        <f>IF(E10="","",VLOOKUP(E10,'[2]Athleten 2013'!A$1:G$999,3,FALSE))</f>
      </c>
      <c r="E10" s="26"/>
      <c r="F10" s="27"/>
      <c r="G10" s="144"/>
      <c r="H10" s="28"/>
      <c r="I10" s="146"/>
      <c r="J10" s="28"/>
      <c r="K10" s="146"/>
      <c r="L10" s="28"/>
      <c r="M10" s="148">
        <f t="shared" si="1"/>
      </c>
      <c r="N10" s="29"/>
      <c r="O10" s="144"/>
      <c r="P10" s="28"/>
      <c r="Q10" s="146"/>
      <c r="R10" s="28"/>
      <c r="S10" s="146"/>
      <c r="T10" s="28"/>
      <c r="U10" s="148">
        <f t="shared" si="2"/>
      </c>
      <c r="V10" s="29"/>
      <c r="W10" s="150">
        <f t="shared" si="3"/>
      </c>
      <c r="X10" s="30">
        <f t="shared" si="28"/>
      </c>
      <c r="Y10" s="30">
        <f t="shared" si="4"/>
      </c>
      <c r="Z10" s="31"/>
      <c r="AA10" s="50">
        <f t="shared" si="5"/>
        <v>0</v>
      </c>
      <c r="AB10" s="73">
        <f t="shared" si="6"/>
      </c>
      <c r="AC10" s="68">
        <f t="shared" si="7"/>
      </c>
      <c r="AD10" s="72">
        <f t="shared" si="8"/>
      </c>
      <c r="AE10" s="72">
        <f t="shared" si="9"/>
      </c>
      <c r="AF10" s="69">
        <f t="shared" si="10"/>
      </c>
      <c r="AG10" s="51">
        <f t="shared" si="11"/>
      </c>
      <c r="AH10" s="40"/>
      <c r="AI10" s="164">
        <f t="shared" si="12"/>
      </c>
      <c r="AJ10" s="113">
        <f t="shared" si="29"/>
      </c>
      <c r="AK10" s="114">
        <f ca="1" t="shared" si="30"/>
      </c>
      <c r="AL10" s="115">
        <f ca="1" t="shared" si="31"/>
      </c>
      <c r="AM10" s="182">
        <f t="shared" si="13"/>
        <v>0</v>
      </c>
      <c r="AN10" s="178">
        <f ca="1" t="shared" si="14"/>
      </c>
      <c r="AO10" s="116">
        <f t="shared" si="15"/>
        <v>0</v>
      </c>
      <c r="AP10" s="117">
        <f t="shared" si="16"/>
        <v>0</v>
      </c>
      <c r="AQ10" s="117">
        <f t="shared" si="17"/>
        <v>0</v>
      </c>
      <c r="AR10" s="118">
        <f t="shared" si="18"/>
      </c>
      <c r="AS10" s="123">
        <f t="shared" si="19"/>
      </c>
      <c r="AT10" s="152">
        <f t="shared" si="20"/>
        <v>0</v>
      </c>
      <c r="AU10" s="153">
        <f t="shared" si="21"/>
        <v>0</v>
      </c>
      <c r="AV10" s="153">
        <f t="shared" si="22"/>
        <v>0</v>
      </c>
      <c r="AW10" s="118">
        <f t="shared" si="23"/>
      </c>
      <c r="AX10" s="123">
        <f t="shared" si="24"/>
      </c>
      <c r="AY10" s="184">
        <f t="shared" si="25"/>
      </c>
      <c r="AZ10" s="122">
        <f t="shared" si="26"/>
      </c>
      <c r="BA10" s="188">
        <f t="shared" si="27"/>
      </c>
    </row>
    <row r="11" spans="1:53" ht="15.75" customHeight="1">
      <c r="A11" s="25">
        <v>5</v>
      </c>
      <c r="B11" s="227">
        <f>IF(E11="","",VLOOKUP(E11,'[2]Athleten 2013'!A$1:G$999,2,FALSE))</f>
      </c>
      <c r="C11" s="231">
        <f>IF(E11="","",VLOOKUP(E11,'[2]Athleten 2013'!A$1:G$999,7,FALSE))</f>
      </c>
      <c r="D11" s="229">
        <f>IF(E11="","",VLOOKUP(E11,'[2]Athleten 2013'!A$1:G$999,3,FALSE))</f>
      </c>
      <c r="E11" s="26"/>
      <c r="F11" s="27"/>
      <c r="G11" s="144"/>
      <c r="H11" s="28"/>
      <c r="I11" s="146"/>
      <c r="J11" s="28"/>
      <c r="K11" s="146"/>
      <c r="L11" s="28"/>
      <c r="M11" s="148">
        <f t="shared" si="1"/>
      </c>
      <c r="N11" s="29"/>
      <c r="O11" s="144"/>
      <c r="P11" s="28"/>
      <c r="Q11" s="146"/>
      <c r="R11" s="28"/>
      <c r="S11" s="146"/>
      <c r="T11" s="28"/>
      <c r="U11" s="148">
        <f t="shared" si="2"/>
      </c>
      <c r="V11" s="29"/>
      <c r="W11" s="150">
        <f t="shared" si="3"/>
      </c>
      <c r="X11" s="30">
        <f t="shared" si="28"/>
      </c>
      <c r="Y11" s="30">
        <f t="shared" si="4"/>
      </c>
      <c r="Z11" s="31"/>
      <c r="AA11" s="50">
        <f t="shared" si="5"/>
        <v>0</v>
      </c>
      <c r="AB11" s="73">
        <f t="shared" si="6"/>
      </c>
      <c r="AC11" s="68">
        <f t="shared" si="7"/>
      </c>
      <c r="AD11" s="72">
        <f t="shared" si="8"/>
      </c>
      <c r="AE11" s="72">
        <f t="shared" si="9"/>
      </c>
      <c r="AF11" s="69">
        <f t="shared" si="10"/>
      </c>
      <c r="AG11" s="51">
        <f t="shared" si="11"/>
      </c>
      <c r="AH11" s="40"/>
      <c r="AI11" s="164">
        <f t="shared" si="12"/>
      </c>
      <c r="AJ11" s="113">
        <f t="shared" si="29"/>
      </c>
      <c r="AK11" s="114">
        <f ca="1" t="shared" si="30"/>
      </c>
      <c r="AL11" s="115">
        <f ca="1" t="shared" si="31"/>
      </c>
      <c r="AM11" s="182">
        <f t="shared" si="13"/>
        <v>0</v>
      </c>
      <c r="AN11" s="178">
        <f ca="1" t="shared" si="14"/>
      </c>
      <c r="AO11" s="116">
        <f t="shared" si="15"/>
        <v>0</v>
      </c>
      <c r="AP11" s="117">
        <f t="shared" si="16"/>
        <v>0</v>
      </c>
      <c r="AQ11" s="117">
        <f t="shared" si="17"/>
        <v>0</v>
      </c>
      <c r="AR11" s="118">
        <f t="shared" si="18"/>
      </c>
      <c r="AS11" s="123">
        <f t="shared" si="19"/>
      </c>
      <c r="AT11" s="152">
        <f t="shared" si="20"/>
        <v>0</v>
      </c>
      <c r="AU11" s="153">
        <f t="shared" si="21"/>
        <v>0</v>
      </c>
      <c r="AV11" s="153">
        <f t="shared" si="22"/>
        <v>0</v>
      </c>
      <c r="AW11" s="118">
        <f t="shared" si="23"/>
      </c>
      <c r="AX11" s="123">
        <f t="shared" si="24"/>
      </c>
      <c r="AY11" s="184">
        <f t="shared" si="25"/>
      </c>
      <c r="AZ11" s="122">
        <f t="shared" si="26"/>
      </c>
      <c r="BA11" s="188">
        <f t="shared" si="27"/>
      </c>
    </row>
    <row r="12" spans="1:53" ht="15.75" customHeight="1">
      <c r="A12" s="25">
        <v>6</v>
      </c>
      <c r="B12" s="227">
        <f>IF(E12="","",VLOOKUP(E12,'[2]Athleten 2013'!A$1:G$999,2,FALSE))</f>
      </c>
      <c r="C12" s="231">
        <f>IF(E12="","",VLOOKUP(E12,'[2]Athleten 2013'!A$1:G$999,7,FALSE))</f>
      </c>
      <c r="D12" s="229">
        <f>IF(E12="","",VLOOKUP(E12,'[2]Athleten 2013'!A$1:G$999,3,FALSE))</f>
      </c>
      <c r="E12" s="26"/>
      <c r="F12" s="27"/>
      <c r="G12" s="144"/>
      <c r="H12" s="28"/>
      <c r="I12" s="146"/>
      <c r="J12" s="28"/>
      <c r="K12" s="146"/>
      <c r="L12" s="28"/>
      <c r="M12" s="148">
        <f t="shared" si="1"/>
      </c>
      <c r="N12" s="29"/>
      <c r="O12" s="144"/>
      <c r="P12" s="28"/>
      <c r="Q12" s="146"/>
      <c r="R12" s="28"/>
      <c r="S12" s="146"/>
      <c r="T12" s="28"/>
      <c r="U12" s="148">
        <f t="shared" si="2"/>
      </c>
      <c r="V12" s="29"/>
      <c r="W12" s="150">
        <f t="shared" si="3"/>
      </c>
      <c r="X12" s="30">
        <f t="shared" si="28"/>
      </c>
      <c r="Y12" s="30">
        <f t="shared" si="4"/>
      </c>
      <c r="Z12" s="31"/>
      <c r="AA12" s="50">
        <f t="shared" si="5"/>
        <v>0</v>
      </c>
      <c r="AB12" s="73">
        <f t="shared" si="6"/>
      </c>
      <c r="AC12" s="68">
        <f t="shared" si="7"/>
      </c>
      <c r="AD12" s="72">
        <f t="shared" si="8"/>
      </c>
      <c r="AE12" s="72">
        <f t="shared" si="9"/>
      </c>
      <c r="AF12" s="69">
        <f t="shared" si="10"/>
      </c>
      <c r="AG12" s="51">
        <f t="shared" si="11"/>
      </c>
      <c r="AH12" s="40"/>
      <c r="AI12" s="164">
        <f t="shared" si="12"/>
      </c>
      <c r="AJ12" s="113">
        <f t="shared" si="29"/>
      </c>
      <c r="AK12" s="114">
        <f ca="1" t="shared" si="30"/>
      </c>
      <c r="AL12" s="115">
        <f ca="1" t="shared" si="31"/>
      </c>
      <c r="AM12" s="182">
        <f t="shared" si="13"/>
        <v>0</v>
      </c>
      <c r="AN12" s="178">
        <f ca="1" t="shared" si="14"/>
      </c>
      <c r="AO12" s="116">
        <f t="shared" si="15"/>
        <v>0</v>
      </c>
      <c r="AP12" s="117">
        <f t="shared" si="16"/>
        <v>0</v>
      </c>
      <c r="AQ12" s="117">
        <f t="shared" si="17"/>
        <v>0</v>
      </c>
      <c r="AR12" s="118">
        <f t="shared" si="18"/>
      </c>
      <c r="AS12" s="123">
        <f t="shared" si="19"/>
      </c>
      <c r="AT12" s="152">
        <f t="shared" si="20"/>
        <v>0</v>
      </c>
      <c r="AU12" s="153">
        <f t="shared" si="21"/>
        <v>0</v>
      </c>
      <c r="AV12" s="153">
        <f t="shared" si="22"/>
        <v>0</v>
      </c>
      <c r="AW12" s="118">
        <f t="shared" si="23"/>
      </c>
      <c r="AX12" s="123">
        <f t="shared" si="24"/>
      </c>
      <c r="AY12" s="184">
        <f t="shared" si="25"/>
      </c>
      <c r="AZ12" s="122">
        <f t="shared" si="26"/>
      </c>
      <c r="BA12" s="188">
        <f t="shared" si="27"/>
      </c>
    </row>
    <row r="13" spans="1:53" ht="15.75" customHeight="1">
      <c r="A13" s="25">
        <v>7</v>
      </c>
      <c r="B13" s="227">
        <f>IF(E13="","",VLOOKUP(E13,'[2]Athleten 2013'!A$1:G$999,2,FALSE))</f>
      </c>
      <c r="C13" s="231">
        <f>IF(E13="","",VLOOKUP(E13,'[2]Athleten 2013'!A$1:G$999,7,FALSE))</f>
      </c>
      <c r="D13" s="229">
        <f>IF(E13="","",VLOOKUP(E13,'[2]Athleten 2013'!A$1:G$999,3,FALSE))</f>
      </c>
      <c r="E13" s="26"/>
      <c r="F13" s="27"/>
      <c r="G13" s="144"/>
      <c r="H13" s="28"/>
      <c r="I13" s="146"/>
      <c r="J13" s="28"/>
      <c r="K13" s="146"/>
      <c r="L13" s="28"/>
      <c r="M13" s="148">
        <f t="shared" si="1"/>
      </c>
      <c r="N13" s="29"/>
      <c r="O13" s="144"/>
      <c r="P13" s="28"/>
      <c r="Q13" s="146"/>
      <c r="R13" s="28"/>
      <c r="S13" s="146"/>
      <c r="T13" s="28"/>
      <c r="U13" s="148">
        <f t="shared" si="2"/>
      </c>
      <c r="V13" s="29"/>
      <c r="W13" s="150">
        <f t="shared" si="3"/>
      </c>
      <c r="X13" s="30">
        <f t="shared" si="28"/>
      </c>
      <c r="Y13" s="30">
        <f t="shared" si="4"/>
      </c>
      <c r="Z13" s="31"/>
      <c r="AA13" s="50">
        <f t="shared" si="5"/>
        <v>0</v>
      </c>
      <c r="AB13" s="73">
        <f t="shared" si="6"/>
      </c>
      <c r="AC13" s="68">
        <f t="shared" si="7"/>
      </c>
      <c r="AD13" s="72">
        <f t="shared" si="8"/>
      </c>
      <c r="AE13" s="72">
        <f t="shared" si="9"/>
      </c>
      <c r="AF13" s="69">
        <f t="shared" si="10"/>
      </c>
      <c r="AG13" s="51">
        <f t="shared" si="11"/>
      </c>
      <c r="AH13" s="40"/>
      <c r="AI13" s="164">
        <f t="shared" si="12"/>
      </c>
      <c r="AJ13" s="113">
        <f t="shared" si="29"/>
      </c>
      <c r="AK13" s="114">
        <f ca="1" t="shared" si="30"/>
      </c>
      <c r="AL13" s="115">
        <f ca="1" t="shared" si="31"/>
      </c>
      <c r="AM13" s="182">
        <f t="shared" si="13"/>
        <v>0</v>
      </c>
      <c r="AN13" s="178">
        <f ca="1" t="shared" si="14"/>
      </c>
      <c r="AO13" s="116">
        <f t="shared" si="15"/>
        <v>0</v>
      </c>
      <c r="AP13" s="117">
        <f t="shared" si="16"/>
        <v>0</v>
      </c>
      <c r="AQ13" s="117">
        <f t="shared" si="17"/>
        <v>0</v>
      </c>
      <c r="AR13" s="118">
        <f t="shared" si="18"/>
      </c>
      <c r="AS13" s="123">
        <f t="shared" si="19"/>
      </c>
      <c r="AT13" s="152">
        <f t="shared" si="20"/>
        <v>0</v>
      </c>
      <c r="AU13" s="153">
        <f t="shared" si="21"/>
        <v>0</v>
      </c>
      <c r="AV13" s="153">
        <f t="shared" si="22"/>
        <v>0</v>
      </c>
      <c r="AW13" s="118">
        <f t="shared" si="23"/>
      </c>
      <c r="AX13" s="123">
        <f t="shared" si="24"/>
      </c>
      <c r="AY13" s="184">
        <f t="shared" si="25"/>
      </c>
      <c r="AZ13" s="122">
        <f t="shared" si="26"/>
      </c>
      <c r="BA13" s="188">
        <f t="shared" si="27"/>
      </c>
    </row>
    <row r="14" spans="1:53" ht="15.75" customHeight="1">
      <c r="A14" s="25">
        <v>8</v>
      </c>
      <c r="B14" s="227">
        <f>IF(E14="","",VLOOKUP(E14,'[2]Athleten 2013'!A$1:G$999,2,FALSE))</f>
      </c>
      <c r="C14" s="231">
        <f>IF(E14="","",VLOOKUP(E14,'[2]Athleten 2013'!A$1:G$999,7,FALSE))</f>
      </c>
      <c r="D14" s="229">
        <f>IF(E14="","",VLOOKUP(E14,'[2]Athleten 2013'!A$1:G$999,3,FALSE))</f>
      </c>
      <c r="E14" s="26"/>
      <c r="F14" s="27"/>
      <c r="G14" s="144"/>
      <c r="H14" s="28"/>
      <c r="I14" s="146"/>
      <c r="J14" s="28"/>
      <c r="K14" s="146"/>
      <c r="L14" s="28"/>
      <c r="M14" s="148">
        <f t="shared" si="1"/>
      </c>
      <c r="N14" s="29"/>
      <c r="O14" s="144"/>
      <c r="P14" s="28"/>
      <c r="Q14" s="146"/>
      <c r="R14" s="28"/>
      <c r="S14" s="146"/>
      <c r="T14" s="28"/>
      <c r="U14" s="148">
        <f t="shared" si="2"/>
      </c>
      <c r="V14" s="29"/>
      <c r="W14" s="150">
        <f t="shared" si="3"/>
      </c>
      <c r="X14" s="30">
        <f t="shared" si="28"/>
      </c>
      <c r="Y14" s="30">
        <f t="shared" si="4"/>
      </c>
      <c r="Z14" s="31"/>
      <c r="AA14" s="50">
        <f t="shared" si="5"/>
        <v>0</v>
      </c>
      <c r="AB14" s="73">
        <f t="shared" si="6"/>
      </c>
      <c r="AC14" s="68">
        <f t="shared" si="7"/>
      </c>
      <c r="AD14" s="72">
        <f t="shared" si="8"/>
      </c>
      <c r="AE14" s="72">
        <f t="shared" si="9"/>
      </c>
      <c r="AF14" s="69">
        <f t="shared" si="10"/>
      </c>
      <c r="AG14" s="51">
        <f t="shared" si="11"/>
      </c>
      <c r="AH14" s="40"/>
      <c r="AI14" s="164">
        <f t="shared" si="12"/>
      </c>
      <c r="AJ14" s="113">
        <f t="shared" si="29"/>
      </c>
      <c r="AK14" s="114">
        <f ca="1" t="shared" si="30"/>
      </c>
      <c r="AL14" s="115">
        <f ca="1" t="shared" si="31"/>
      </c>
      <c r="AM14" s="182">
        <f t="shared" si="13"/>
        <v>0</v>
      </c>
      <c r="AN14" s="178">
        <f ca="1" t="shared" si="14"/>
      </c>
      <c r="AO14" s="116">
        <f t="shared" si="15"/>
        <v>0</v>
      </c>
      <c r="AP14" s="117">
        <f t="shared" si="16"/>
        <v>0</v>
      </c>
      <c r="AQ14" s="117">
        <f t="shared" si="17"/>
        <v>0</v>
      </c>
      <c r="AR14" s="118">
        <f t="shared" si="18"/>
      </c>
      <c r="AS14" s="123">
        <f t="shared" si="19"/>
      </c>
      <c r="AT14" s="152">
        <f t="shared" si="20"/>
        <v>0</v>
      </c>
      <c r="AU14" s="153">
        <f t="shared" si="21"/>
        <v>0</v>
      </c>
      <c r="AV14" s="153">
        <f t="shared" si="22"/>
        <v>0</v>
      </c>
      <c r="AW14" s="118">
        <f t="shared" si="23"/>
      </c>
      <c r="AX14" s="123">
        <f t="shared" si="24"/>
      </c>
      <c r="AY14" s="184">
        <f t="shared" si="25"/>
      </c>
      <c r="AZ14" s="122">
        <f t="shared" si="26"/>
      </c>
      <c r="BA14" s="188">
        <f t="shared" si="27"/>
      </c>
    </row>
    <row r="15" spans="1:53" ht="15.75" customHeight="1">
      <c r="A15" s="25">
        <v>9</v>
      </c>
      <c r="B15" s="227">
        <f>IF(E15="","",VLOOKUP(E15,'[2]Athleten 2013'!A$1:G$999,2,FALSE))</f>
      </c>
      <c r="C15" s="231">
        <f>IF(E15="","",VLOOKUP(E15,'[2]Athleten 2013'!A$1:G$999,7,FALSE))</f>
      </c>
      <c r="D15" s="229">
        <f>IF(E15="","",VLOOKUP(E15,'[2]Athleten 2013'!A$1:G$999,3,FALSE))</f>
      </c>
      <c r="E15" s="26"/>
      <c r="F15" s="27"/>
      <c r="G15" s="144"/>
      <c r="H15" s="28"/>
      <c r="I15" s="146"/>
      <c r="J15" s="28"/>
      <c r="K15" s="146"/>
      <c r="L15" s="28"/>
      <c r="M15" s="148">
        <f t="shared" si="1"/>
      </c>
      <c r="N15" s="29"/>
      <c r="O15" s="144"/>
      <c r="P15" s="28"/>
      <c r="Q15" s="146"/>
      <c r="R15" s="28"/>
      <c r="S15" s="146"/>
      <c r="T15" s="28"/>
      <c r="U15" s="148">
        <f t="shared" si="2"/>
      </c>
      <c r="V15" s="29"/>
      <c r="W15" s="150">
        <f t="shared" si="3"/>
      </c>
      <c r="X15" s="30">
        <f t="shared" si="28"/>
      </c>
      <c r="Y15" s="30">
        <f t="shared" si="4"/>
      </c>
      <c r="Z15" s="31"/>
      <c r="AA15" s="50">
        <f t="shared" si="5"/>
        <v>0</v>
      </c>
      <c r="AB15" s="73">
        <f t="shared" si="6"/>
      </c>
      <c r="AC15" s="68">
        <f t="shared" si="7"/>
      </c>
      <c r="AD15" s="72">
        <f t="shared" si="8"/>
      </c>
      <c r="AE15" s="72">
        <f t="shared" si="9"/>
      </c>
      <c r="AF15" s="69">
        <f t="shared" si="10"/>
      </c>
      <c r="AG15" s="51">
        <f t="shared" si="11"/>
      </c>
      <c r="AH15" s="40"/>
      <c r="AI15" s="164">
        <f t="shared" si="12"/>
      </c>
      <c r="AJ15" s="113">
        <f t="shared" si="29"/>
      </c>
      <c r="AK15" s="114">
        <f ca="1" t="shared" si="30"/>
      </c>
      <c r="AL15" s="115">
        <f ca="1" t="shared" si="31"/>
      </c>
      <c r="AM15" s="182">
        <f t="shared" si="13"/>
        <v>0</v>
      </c>
      <c r="AN15" s="178">
        <f ca="1" t="shared" si="14"/>
      </c>
      <c r="AO15" s="116">
        <f t="shared" si="15"/>
        <v>0</v>
      </c>
      <c r="AP15" s="117">
        <f t="shared" si="16"/>
        <v>0</v>
      </c>
      <c r="AQ15" s="117">
        <f t="shared" si="17"/>
        <v>0</v>
      </c>
      <c r="AR15" s="118">
        <f t="shared" si="18"/>
      </c>
      <c r="AS15" s="123">
        <f t="shared" si="19"/>
      </c>
      <c r="AT15" s="152">
        <f t="shared" si="20"/>
        <v>0</v>
      </c>
      <c r="AU15" s="153">
        <f t="shared" si="21"/>
        <v>0</v>
      </c>
      <c r="AV15" s="153">
        <f t="shared" si="22"/>
        <v>0</v>
      </c>
      <c r="AW15" s="118">
        <f t="shared" si="23"/>
      </c>
      <c r="AX15" s="123">
        <f t="shared" si="24"/>
      </c>
      <c r="AY15" s="184">
        <f t="shared" si="25"/>
      </c>
      <c r="AZ15" s="122">
        <f t="shared" si="26"/>
      </c>
      <c r="BA15" s="188">
        <f t="shared" si="27"/>
      </c>
    </row>
    <row r="16" spans="1:53" ht="15.75" customHeight="1">
      <c r="A16" s="25">
        <v>10</v>
      </c>
      <c r="B16" s="227">
        <f>IF(E16="","",VLOOKUP(E16,'[2]Athleten 2013'!A$1:G$999,2,FALSE))</f>
      </c>
      <c r="C16" s="231">
        <f>IF(E16="","",VLOOKUP(E16,'[2]Athleten 2013'!A$1:G$999,7,FALSE))</f>
      </c>
      <c r="D16" s="229">
        <f>IF(E16="","",VLOOKUP(E16,'[2]Athleten 2013'!A$1:G$999,3,FALSE))</f>
      </c>
      <c r="E16" s="26"/>
      <c r="F16" s="27"/>
      <c r="G16" s="144"/>
      <c r="H16" s="28"/>
      <c r="I16" s="146"/>
      <c r="J16" s="28"/>
      <c r="K16" s="146"/>
      <c r="L16" s="28"/>
      <c r="M16" s="148">
        <f t="shared" si="1"/>
      </c>
      <c r="N16" s="29"/>
      <c r="O16" s="144"/>
      <c r="P16" s="28"/>
      <c r="Q16" s="146"/>
      <c r="R16" s="28"/>
      <c r="S16" s="146"/>
      <c r="T16" s="28"/>
      <c r="U16" s="148">
        <f t="shared" si="2"/>
      </c>
      <c r="V16" s="29"/>
      <c r="W16" s="150">
        <f t="shared" si="3"/>
      </c>
      <c r="X16" s="30">
        <f t="shared" si="28"/>
      </c>
      <c r="Y16" s="30">
        <f t="shared" si="4"/>
      </c>
      <c r="Z16" s="31"/>
      <c r="AA16" s="50">
        <f t="shared" si="5"/>
        <v>0</v>
      </c>
      <c r="AB16" s="73">
        <f t="shared" si="6"/>
      </c>
      <c r="AC16" s="68">
        <f t="shared" si="7"/>
      </c>
      <c r="AD16" s="72">
        <f t="shared" si="8"/>
      </c>
      <c r="AE16" s="72">
        <f t="shared" si="9"/>
      </c>
      <c r="AF16" s="69">
        <f t="shared" si="10"/>
      </c>
      <c r="AG16" s="51">
        <f t="shared" si="11"/>
      </c>
      <c r="AH16" s="40"/>
      <c r="AI16" s="164">
        <f t="shared" si="12"/>
      </c>
      <c r="AJ16" s="113">
        <f t="shared" si="29"/>
      </c>
      <c r="AK16" s="114">
        <f ca="1" t="shared" si="30"/>
      </c>
      <c r="AL16" s="115">
        <f ca="1" t="shared" si="31"/>
      </c>
      <c r="AM16" s="182">
        <f t="shared" si="13"/>
        <v>0</v>
      </c>
      <c r="AN16" s="178">
        <f ca="1" t="shared" si="14"/>
      </c>
      <c r="AO16" s="116">
        <f t="shared" si="15"/>
        <v>0</v>
      </c>
      <c r="AP16" s="117">
        <f t="shared" si="16"/>
        <v>0</v>
      </c>
      <c r="AQ16" s="117">
        <f t="shared" si="17"/>
        <v>0</v>
      </c>
      <c r="AR16" s="118">
        <f t="shared" si="18"/>
      </c>
      <c r="AS16" s="123">
        <f t="shared" si="19"/>
      </c>
      <c r="AT16" s="152">
        <f t="shared" si="20"/>
        <v>0</v>
      </c>
      <c r="AU16" s="153">
        <f t="shared" si="21"/>
        <v>0</v>
      </c>
      <c r="AV16" s="153">
        <f t="shared" si="22"/>
        <v>0</v>
      </c>
      <c r="AW16" s="118">
        <f t="shared" si="23"/>
      </c>
      <c r="AX16" s="123">
        <f t="shared" si="24"/>
      </c>
      <c r="AY16" s="184">
        <f t="shared" si="25"/>
      </c>
      <c r="AZ16" s="122">
        <f t="shared" si="26"/>
      </c>
      <c r="BA16" s="188">
        <f t="shared" si="27"/>
      </c>
    </row>
    <row r="17" spans="1:53" ht="15.75" customHeight="1">
      <c r="A17" s="25">
        <v>11</v>
      </c>
      <c r="B17" s="227">
        <f>IF(E17="","",VLOOKUP(E17,'[2]Athleten 2013'!A$1:G$999,2,FALSE))</f>
      </c>
      <c r="C17" s="231">
        <f>IF(E17="","",VLOOKUP(E17,'[2]Athleten 2013'!A$1:G$999,7,FALSE))</f>
      </c>
      <c r="D17" s="229">
        <f>IF(E17="","",VLOOKUP(E17,'[2]Athleten 2013'!A$1:G$999,3,FALSE))</f>
      </c>
      <c r="E17" s="26"/>
      <c r="F17" s="27"/>
      <c r="G17" s="144"/>
      <c r="H17" s="28"/>
      <c r="I17" s="146"/>
      <c r="J17" s="28"/>
      <c r="K17" s="146"/>
      <c r="L17" s="28"/>
      <c r="M17" s="148">
        <f t="shared" si="1"/>
      </c>
      <c r="N17" s="29"/>
      <c r="O17" s="144"/>
      <c r="P17" s="28"/>
      <c r="Q17" s="146"/>
      <c r="R17" s="28"/>
      <c r="S17" s="146"/>
      <c r="T17" s="28"/>
      <c r="U17" s="148">
        <f t="shared" si="2"/>
      </c>
      <c r="V17" s="29"/>
      <c r="W17" s="150">
        <f t="shared" si="3"/>
      </c>
      <c r="X17" s="30">
        <f t="shared" si="28"/>
      </c>
      <c r="Y17" s="30">
        <f t="shared" si="4"/>
      </c>
      <c r="Z17" s="31"/>
      <c r="AA17" s="50">
        <f t="shared" si="5"/>
        <v>0</v>
      </c>
      <c r="AB17" s="73">
        <f t="shared" si="6"/>
      </c>
      <c r="AC17" s="68">
        <f t="shared" si="7"/>
      </c>
      <c r="AD17" s="72">
        <f t="shared" si="8"/>
      </c>
      <c r="AE17" s="72">
        <f t="shared" si="9"/>
      </c>
      <c r="AF17" s="69">
        <f t="shared" si="10"/>
      </c>
      <c r="AG17" s="51">
        <f t="shared" si="11"/>
      </c>
      <c r="AH17" s="40"/>
      <c r="AI17" s="164">
        <f t="shared" si="12"/>
      </c>
      <c r="AJ17" s="113">
        <f t="shared" si="29"/>
      </c>
      <c r="AK17" s="114">
        <f ca="1" t="shared" si="30"/>
      </c>
      <c r="AL17" s="115">
        <f ca="1" t="shared" si="31"/>
      </c>
      <c r="AM17" s="182">
        <f t="shared" si="13"/>
        <v>0</v>
      </c>
      <c r="AN17" s="178">
        <f ca="1" t="shared" si="14"/>
      </c>
      <c r="AO17" s="116">
        <f t="shared" si="15"/>
        <v>0</v>
      </c>
      <c r="AP17" s="117">
        <f t="shared" si="16"/>
        <v>0</v>
      </c>
      <c r="AQ17" s="117">
        <f t="shared" si="17"/>
        <v>0</v>
      </c>
      <c r="AR17" s="118">
        <f t="shared" si="18"/>
      </c>
      <c r="AS17" s="123">
        <f t="shared" si="19"/>
      </c>
      <c r="AT17" s="152">
        <f t="shared" si="20"/>
        <v>0</v>
      </c>
      <c r="AU17" s="153">
        <f t="shared" si="21"/>
        <v>0</v>
      </c>
      <c r="AV17" s="153">
        <f t="shared" si="22"/>
        <v>0</v>
      </c>
      <c r="AW17" s="118">
        <f t="shared" si="23"/>
      </c>
      <c r="AX17" s="123">
        <f t="shared" si="24"/>
      </c>
      <c r="AY17" s="184">
        <f t="shared" si="25"/>
      </c>
      <c r="AZ17" s="121">
        <f t="shared" si="26"/>
      </c>
      <c r="BA17" s="189">
        <f t="shared" si="27"/>
      </c>
    </row>
    <row r="18" spans="1:53" ht="15.75" customHeight="1">
      <c r="A18" s="25">
        <v>12</v>
      </c>
      <c r="B18" s="227">
        <f>IF(E18="","",VLOOKUP(E18,'[2]Athleten 2013'!A$1:G$999,2,FALSE))</f>
      </c>
      <c r="C18" s="231">
        <f>IF(E18="","",VLOOKUP(E18,'[2]Athleten 2013'!A$1:G$999,7,FALSE))</f>
      </c>
      <c r="D18" s="229">
        <f>IF(E18="","",VLOOKUP(E18,'[2]Athleten 2013'!A$1:G$999,3,FALSE))</f>
      </c>
      <c r="E18" s="26"/>
      <c r="F18" s="27"/>
      <c r="G18" s="144"/>
      <c r="H18" s="28"/>
      <c r="I18" s="146"/>
      <c r="J18" s="28"/>
      <c r="K18" s="146"/>
      <c r="L18" s="28"/>
      <c r="M18" s="148">
        <f t="shared" si="1"/>
      </c>
      <c r="N18" s="29"/>
      <c r="O18" s="144"/>
      <c r="P18" s="28"/>
      <c r="Q18" s="146"/>
      <c r="R18" s="28"/>
      <c r="S18" s="146"/>
      <c r="T18" s="28"/>
      <c r="U18" s="148">
        <f t="shared" si="2"/>
      </c>
      <c r="V18" s="29"/>
      <c r="W18" s="150">
        <f t="shared" si="3"/>
      </c>
      <c r="X18" s="30">
        <f t="shared" si="28"/>
      </c>
      <c r="Y18" s="30">
        <f t="shared" si="4"/>
      </c>
      <c r="Z18" s="31"/>
      <c r="AA18" s="50">
        <f t="shared" si="5"/>
        <v>0</v>
      </c>
      <c r="AB18" s="73">
        <f t="shared" si="6"/>
      </c>
      <c r="AC18" s="68">
        <f t="shared" si="7"/>
      </c>
      <c r="AD18" s="72">
        <f t="shared" si="8"/>
      </c>
      <c r="AE18" s="72">
        <f t="shared" si="9"/>
      </c>
      <c r="AF18" s="69">
        <f t="shared" si="10"/>
      </c>
      <c r="AG18" s="51">
        <f t="shared" si="11"/>
      </c>
      <c r="AH18" s="40"/>
      <c r="AI18" s="164">
        <f t="shared" si="12"/>
      </c>
      <c r="AJ18" s="113">
        <f t="shared" si="29"/>
      </c>
      <c r="AK18" s="114">
        <f ca="1" t="shared" si="30"/>
      </c>
      <c r="AL18" s="115">
        <f ca="1" t="shared" si="31"/>
      </c>
      <c r="AM18" s="182">
        <f t="shared" si="13"/>
        <v>0</v>
      </c>
      <c r="AN18" s="178">
        <f ca="1" t="shared" si="14"/>
      </c>
      <c r="AO18" s="116">
        <f t="shared" si="15"/>
        <v>0</v>
      </c>
      <c r="AP18" s="117">
        <f t="shared" si="16"/>
        <v>0</v>
      </c>
      <c r="AQ18" s="117">
        <f t="shared" si="17"/>
        <v>0</v>
      </c>
      <c r="AR18" s="118">
        <f t="shared" si="18"/>
      </c>
      <c r="AS18" s="123">
        <f t="shared" si="19"/>
      </c>
      <c r="AT18" s="152">
        <f t="shared" si="20"/>
        <v>0</v>
      </c>
      <c r="AU18" s="153">
        <f t="shared" si="21"/>
        <v>0</v>
      </c>
      <c r="AV18" s="153">
        <f t="shared" si="22"/>
        <v>0</v>
      </c>
      <c r="AW18" s="118">
        <f t="shared" si="23"/>
      </c>
      <c r="AX18" s="123">
        <f t="shared" si="24"/>
      </c>
      <c r="AY18" s="184">
        <f t="shared" si="25"/>
      </c>
      <c r="AZ18" s="122">
        <f t="shared" si="26"/>
      </c>
      <c r="BA18" s="188">
        <f t="shared" si="27"/>
      </c>
    </row>
    <row r="19" spans="1:53" ht="15.75" customHeight="1">
      <c r="A19" s="25">
        <v>13</v>
      </c>
      <c r="B19" s="227">
        <f>IF(E19="","",VLOOKUP(E19,'[2]Athleten 2013'!A$1:G$999,2,FALSE))</f>
      </c>
      <c r="C19" s="231">
        <f>IF(E19="","",VLOOKUP(E19,'[2]Athleten 2013'!A$1:G$999,7,FALSE))</f>
      </c>
      <c r="D19" s="229">
        <f>IF(E19="","",VLOOKUP(E19,'[2]Athleten 2013'!A$1:G$999,3,FALSE))</f>
      </c>
      <c r="E19" s="26"/>
      <c r="F19" s="27"/>
      <c r="G19" s="144"/>
      <c r="H19" s="28"/>
      <c r="I19" s="146"/>
      <c r="J19" s="28"/>
      <c r="K19" s="146"/>
      <c r="L19" s="28"/>
      <c r="M19" s="148">
        <f t="shared" si="1"/>
      </c>
      <c r="N19" s="29"/>
      <c r="O19" s="144"/>
      <c r="P19" s="28"/>
      <c r="Q19" s="146"/>
      <c r="R19" s="28"/>
      <c r="S19" s="146"/>
      <c r="T19" s="28"/>
      <c r="U19" s="148">
        <f t="shared" si="2"/>
      </c>
      <c r="V19" s="29"/>
      <c r="W19" s="150">
        <f t="shared" si="3"/>
      </c>
      <c r="X19" s="30">
        <f t="shared" si="28"/>
      </c>
      <c r="Y19" s="30">
        <f t="shared" si="4"/>
      </c>
      <c r="Z19" s="31"/>
      <c r="AA19" s="50">
        <f t="shared" si="5"/>
        <v>0</v>
      </c>
      <c r="AB19" s="73">
        <f t="shared" si="6"/>
      </c>
      <c r="AC19" s="68">
        <f t="shared" si="7"/>
      </c>
      <c r="AD19" s="72">
        <f t="shared" si="8"/>
      </c>
      <c r="AE19" s="72">
        <f t="shared" si="9"/>
      </c>
      <c r="AF19" s="69">
        <f t="shared" si="10"/>
      </c>
      <c r="AG19" s="51">
        <f t="shared" si="11"/>
      </c>
      <c r="AH19" s="40"/>
      <c r="AI19" s="164">
        <f t="shared" si="12"/>
      </c>
      <c r="AJ19" s="113">
        <f t="shared" si="29"/>
      </c>
      <c r="AK19" s="114">
        <f ca="1" t="shared" si="30"/>
      </c>
      <c r="AL19" s="115">
        <f ca="1" t="shared" si="31"/>
      </c>
      <c r="AM19" s="182">
        <f t="shared" si="13"/>
        <v>0</v>
      </c>
      <c r="AN19" s="178">
        <f ca="1" t="shared" si="14"/>
      </c>
      <c r="AO19" s="116">
        <f t="shared" si="15"/>
        <v>0</v>
      </c>
      <c r="AP19" s="117">
        <f t="shared" si="16"/>
        <v>0</v>
      </c>
      <c r="AQ19" s="117">
        <f t="shared" si="17"/>
        <v>0</v>
      </c>
      <c r="AR19" s="118">
        <f t="shared" si="18"/>
      </c>
      <c r="AS19" s="123">
        <f t="shared" si="19"/>
      </c>
      <c r="AT19" s="152">
        <f t="shared" si="20"/>
        <v>0</v>
      </c>
      <c r="AU19" s="153">
        <f t="shared" si="21"/>
        <v>0</v>
      </c>
      <c r="AV19" s="153">
        <f t="shared" si="22"/>
        <v>0</v>
      </c>
      <c r="AW19" s="118">
        <f t="shared" si="23"/>
      </c>
      <c r="AX19" s="123">
        <f t="shared" si="24"/>
      </c>
      <c r="AY19" s="184">
        <f t="shared" si="25"/>
      </c>
      <c r="AZ19" s="122">
        <f t="shared" si="26"/>
      </c>
      <c r="BA19" s="188">
        <f t="shared" si="27"/>
      </c>
    </row>
    <row r="20" spans="1:53" ht="15.75" customHeight="1">
      <c r="A20" s="25">
        <v>14</v>
      </c>
      <c r="B20" s="227">
        <f>IF(E20="","",VLOOKUP(E20,'[2]Athleten 2013'!A$1:G$999,2,FALSE))</f>
      </c>
      <c r="C20" s="231">
        <f>IF(E20="","",VLOOKUP(E20,'[2]Athleten 2013'!A$1:G$999,7,FALSE))</f>
      </c>
      <c r="D20" s="229">
        <f>IF(E20="","",VLOOKUP(E20,'[2]Athleten 2013'!A$1:G$999,3,FALSE))</f>
      </c>
      <c r="E20" s="26"/>
      <c r="F20" s="27"/>
      <c r="G20" s="144"/>
      <c r="H20" s="28"/>
      <c r="I20" s="146"/>
      <c r="J20" s="28"/>
      <c r="K20" s="146"/>
      <c r="L20" s="28"/>
      <c r="M20" s="148">
        <f t="shared" si="1"/>
      </c>
      <c r="N20" s="29"/>
      <c r="O20" s="144"/>
      <c r="P20" s="28"/>
      <c r="Q20" s="146"/>
      <c r="R20" s="28"/>
      <c r="S20" s="146"/>
      <c r="T20" s="28"/>
      <c r="U20" s="148">
        <f t="shared" si="2"/>
      </c>
      <c r="V20" s="29"/>
      <c r="W20" s="150">
        <f t="shared" si="3"/>
      </c>
      <c r="X20" s="30">
        <f t="shared" si="28"/>
      </c>
      <c r="Y20" s="30">
        <f t="shared" si="4"/>
      </c>
      <c r="Z20" s="31"/>
      <c r="AA20" s="50">
        <f t="shared" si="5"/>
        <v>0</v>
      </c>
      <c r="AB20" s="73">
        <f t="shared" si="6"/>
      </c>
      <c r="AC20" s="68">
        <f t="shared" si="7"/>
      </c>
      <c r="AD20" s="72">
        <f t="shared" si="8"/>
      </c>
      <c r="AE20" s="72">
        <f t="shared" si="9"/>
      </c>
      <c r="AF20" s="69">
        <f t="shared" si="10"/>
      </c>
      <c r="AG20" s="51">
        <f t="shared" si="11"/>
      </c>
      <c r="AH20" s="40"/>
      <c r="AI20" s="164">
        <f t="shared" si="12"/>
      </c>
      <c r="AJ20" s="113">
        <f t="shared" si="29"/>
      </c>
      <c r="AK20" s="114">
        <f ca="1" t="shared" si="30"/>
      </c>
      <c r="AL20" s="115">
        <f ca="1" t="shared" si="31"/>
      </c>
      <c r="AM20" s="182">
        <f t="shared" si="13"/>
        <v>0</v>
      </c>
      <c r="AN20" s="178">
        <f ca="1" t="shared" si="14"/>
      </c>
      <c r="AO20" s="116">
        <f t="shared" si="15"/>
        <v>0</v>
      </c>
      <c r="AP20" s="117">
        <f t="shared" si="16"/>
        <v>0</v>
      </c>
      <c r="AQ20" s="117">
        <f t="shared" si="17"/>
        <v>0</v>
      </c>
      <c r="AR20" s="118">
        <f t="shared" si="18"/>
      </c>
      <c r="AS20" s="123">
        <f t="shared" si="19"/>
      </c>
      <c r="AT20" s="152">
        <f t="shared" si="20"/>
        <v>0</v>
      </c>
      <c r="AU20" s="153">
        <f t="shared" si="21"/>
        <v>0</v>
      </c>
      <c r="AV20" s="153">
        <f t="shared" si="22"/>
        <v>0</v>
      </c>
      <c r="AW20" s="118">
        <f t="shared" si="23"/>
      </c>
      <c r="AX20" s="123">
        <f t="shared" si="24"/>
      </c>
      <c r="AY20" s="184">
        <f t="shared" si="25"/>
      </c>
      <c r="AZ20" s="122">
        <f t="shared" si="26"/>
      </c>
      <c r="BA20" s="188">
        <f t="shared" si="27"/>
      </c>
    </row>
    <row r="21" spans="1:53" ht="15.75" customHeight="1">
      <c r="A21" s="25">
        <v>15</v>
      </c>
      <c r="B21" s="227">
        <f>IF(E21="","",VLOOKUP(E21,'[2]Athleten 2013'!A$1:G$999,2,FALSE))</f>
      </c>
      <c r="C21" s="231">
        <f>IF(E21="","",VLOOKUP(E21,'[2]Athleten 2013'!A$1:G$999,7,FALSE))</f>
      </c>
      <c r="D21" s="229">
        <f>IF(E21="","",VLOOKUP(E21,'[2]Athleten 2013'!A$1:G$999,3,FALSE))</f>
      </c>
      <c r="E21" s="26"/>
      <c r="F21" s="27"/>
      <c r="G21" s="144"/>
      <c r="H21" s="28"/>
      <c r="I21" s="146"/>
      <c r="J21" s="28"/>
      <c r="K21" s="146"/>
      <c r="L21" s="28"/>
      <c r="M21" s="148">
        <f t="shared" si="1"/>
      </c>
      <c r="N21" s="29"/>
      <c r="O21" s="144"/>
      <c r="P21" s="28"/>
      <c r="Q21" s="146"/>
      <c r="R21" s="28"/>
      <c r="S21" s="146"/>
      <c r="T21" s="28"/>
      <c r="U21" s="148">
        <f t="shared" si="2"/>
      </c>
      <c r="V21" s="29"/>
      <c r="W21" s="150">
        <f t="shared" si="3"/>
      </c>
      <c r="X21" s="30">
        <f t="shared" si="28"/>
      </c>
      <c r="Y21" s="30">
        <f t="shared" si="4"/>
      </c>
      <c r="Z21" s="31"/>
      <c r="AA21" s="50">
        <f t="shared" si="5"/>
        <v>0</v>
      </c>
      <c r="AB21" s="73">
        <f t="shared" si="6"/>
      </c>
      <c r="AC21" s="68">
        <f t="shared" si="7"/>
      </c>
      <c r="AD21" s="72">
        <f t="shared" si="8"/>
      </c>
      <c r="AE21" s="72">
        <f t="shared" si="9"/>
      </c>
      <c r="AF21" s="69">
        <f t="shared" si="10"/>
      </c>
      <c r="AG21" s="51">
        <f t="shared" si="11"/>
      </c>
      <c r="AH21" s="40"/>
      <c r="AI21" s="164">
        <f t="shared" si="12"/>
      </c>
      <c r="AJ21" s="113">
        <f t="shared" si="29"/>
      </c>
      <c r="AK21" s="114">
        <f ca="1" t="shared" si="30"/>
      </c>
      <c r="AL21" s="115">
        <f ca="1" t="shared" si="31"/>
      </c>
      <c r="AM21" s="182">
        <f t="shared" si="13"/>
        <v>0</v>
      </c>
      <c r="AN21" s="178">
        <f ca="1" t="shared" si="14"/>
      </c>
      <c r="AO21" s="116">
        <f t="shared" si="15"/>
        <v>0</v>
      </c>
      <c r="AP21" s="117">
        <f t="shared" si="16"/>
        <v>0</v>
      </c>
      <c r="AQ21" s="117">
        <f t="shared" si="17"/>
        <v>0</v>
      </c>
      <c r="AR21" s="118">
        <f t="shared" si="18"/>
      </c>
      <c r="AS21" s="123">
        <f t="shared" si="19"/>
      </c>
      <c r="AT21" s="152">
        <f t="shared" si="20"/>
        <v>0</v>
      </c>
      <c r="AU21" s="153">
        <f t="shared" si="21"/>
        <v>0</v>
      </c>
      <c r="AV21" s="153">
        <f t="shared" si="22"/>
        <v>0</v>
      </c>
      <c r="AW21" s="118">
        <f t="shared" si="23"/>
      </c>
      <c r="AX21" s="123">
        <f t="shared" si="24"/>
      </c>
      <c r="AY21" s="184">
        <f t="shared" si="25"/>
      </c>
      <c r="AZ21" s="122">
        <f t="shared" si="26"/>
      </c>
      <c r="BA21" s="188">
        <f t="shared" si="27"/>
      </c>
    </row>
    <row r="22" spans="1:53" ht="15.75" customHeight="1">
      <c r="A22" s="25">
        <v>16</v>
      </c>
      <c r="B22" s="227">
        <f>IF(E22="","",VLOOKUP(E22,'[2]Athleten 2013'!A$1:G$999,2,FALSE))</f>
      </c>
      <c r="C22" s="231">
        <f>IF(E22="","",VLOOKUP(E22,'[2]Athleten 2013'!A$1:G$999,7,FALSE))</f>
      </c>
      <c r="D22" s="229">
        <f>IF(E22="","",VLOOKUP(E22,'[2]Athleten 2013'!A$1:G$999,3,FALSE))</f>
      </c>
      <c r="E22" s="26"/>
      <c r="F22" s="27"/>
      <c r="G22" s="144"/>
      <c r="H22" s="28"/>
      <c r="I22" s="146"/>
      <c r="J22" s="28"/>
      <c r="K22" s="146"/>
      <c r="L22" s="28"/>
      <c r="M22" s="148">
        <f t="shared" si="1"/>
      </c>
      <c r="N22" s="29"/>
      <c r="O22" s="144"/>
      <c r="P22" s="28"/>
      <c r="Q22" s="146"/>
      <c r="R22" s="28"/>
      <c r="S22" s="146"/>
      <c r="T22" s="28"/>
      <c r="U22" s="148">
        <f t="shared" si="2"/>
      </c>
      <c r="V22" s="29"/>
      <c r="W22" s="150">
        <f t="shared" si="3"/>
      </c>
      <c r="X22" s="30">
        <f t="shared" si="28"/>
      </c>
      <c r="Y22" s="30">
        <f t="shared" si="4"/>
      </c>
      <c r="Z22" s="31"/>
      <c r="AA22" s="50">
        <f t="shared" si="5"/>
        <v>0</v>
      </c>
      <c r="AB22" s="73">
        <f t="shared" si="6"/>
      </c>
      <c r="AC22" s="68">
        <f t="shared" si="7"/>
      </c>
      <c r="AD22" s="72">
        <f t="shared" si="8"/>
      </c>
      <c r="AE22" s="72">
        <f t="shared" si="9"/>
      </c>
      <c r="AF22" s="69">
        <f t="shared" si="10"/>
      </c>
      <c r="AG22" s="51">
        <f t="shared" si="11"/>
      </c>
      <c r="AH22" s="40"/>
      <c r="AI22" s="164">
        <f t="shared" si="12"/>
      </c>
      <c r="AJ22" s="113">
        <f t="shared" si="29"/>
      </c>
      <c r="AK22" s="114">
        <f ca="1" t="shared" si="30"/>
      </c>
      <c r="AL22" s="115">
        <f ca="1" t="shared" si="31"/>
      </c>
      <c r="AM22" s="182">
        <f t="shared" si="13"/>
        <v>0</v>
      </c>
      <c r="AN22" s="178">
        <f ca="1" t="shared" si="14"/>
      </c>
      <c r="AO22" s="116">
        <f t="shared" si="15"/>
        <v>0</v>
      </c>
      <c r="AP22" s="117">
        <f t="shared" si="16"/>
        <v>0</v>
      </c>
      <c r="AQ22" s="117">
        <f t="shared" si="17"/>
        <v>0</v>
      </c>
      <c r="AR22" s="118">
        <f t="shared" si="18"/>
      </c>
      <c r="AS22" s="123">
        <f t="shared" si="19"/>
      </c>
      <c r="AT22" s="152">
        <f t="shared" si="20"/>
        <v>0</v>
      </c>
      <c r="AU22" s="153">
        <f t="shared" si="21"/>
        <v>0</v>
      </c>
      <c r="AV22" s="153">
        <f t="shared" si="22"/>
        <v>0</v>
      </c>
      <c r="AW22" s="118">
        <f t="shared" si="23"/>
      </c>
      <c r="AX22" s="123">
        <f t="shared" si="24"/>
      </c>
      <c r="AY22" s="184">
        <f t="shared" si="25"/>
      </c>
      <c r="AZ22" s="122">
        <f t="shared" si="26"/>
      </c>
      <c r="BA22" s="188">
        <f t="shared" si="27"/>
      </c>
    </row>
    <row r="23" spans="1:53" ht="15.75" customHeight="1">
      <c r="A23" s="25">
        <v>17</v>
      </c>
      <c r="B23" s="227">
        <f>IF(E23="","",VLOOKUP(E23,'[2]Athleten 2013'!A$1:G$999,2,FALSE))</f>
      </c>
      <c r="C23" s="231">
        <f>IF(E23="","",VLOOKUP(E23,'[2]Athleten 2013'!A$1:G$999,7,FALSE))</f>
      </c>
      <c r="D23" s="229">
        <f>IF(E23="","",VLOOKUP(E23,'[2]Athleten 2013'!A$1:G$999,3,FALSE))</f>
      </c>
      <c r="E23" s="26"/>
      <c r="F23" s="27"/>
      <c r="G23" s="144"/>
      <c r="H23" s="28"/>
      <c r="I23" s="146"/>
      <c r="J23" s="28"/>
      <c r="K23" s="146"/>
      <c r="L23" s="28"/>
      <c r="M23" s="148">
        <f t="shared" si="1"/>
      </c>
      <c r="N23" s="29"/>
      <c r="O23" s="144"/>
      <c r="P23" s="28"/>
      <c r="Q23" s="146"/>
      <c r="R23" s="28"/>
      <c r="S23" s="146"/>
      <c r="T23" s="28"/>
      <c r="U23" s="148">
        <f t="shared" si="2"/>
      </c>
      <c r="V23" s="29"/>
      <c r="W23" s="150">
        <f t="shared" si="3"/>
      </c>
      <c r="X23" s="30">
        <f t="shared" si="28"/>
      </c>
      <c r="Y23" s="30">
        <f t="shared" si="4"/>
      </c>
      <c r="Z23" s="31"/>
      <c r="AA23" s="50">
        <f t="shared" si="5"/>
        <v>0</v>
      </c>
      <c r="AB23" s="73">
        <f t="shared" si="6"/>
      </c>
      <c r="AC23" s="68">
        <f t="shared" si="7"/>
      </c>
      <c r="AD23" s="72">
        <f t="shared" si="8"/>
      </c>
      <c r="AE23" s="72">
        <f t="shared" si="9"/>
      </c>
      <c r="AF23" s="69">
        <f t="shared" si="10"/>
      </c>
      <c r="AG23" s="51">
        <f t="shared" si="11"/>
      </c>
      <c r="AH23" s="40"/>
      <c r="AI23" s="164">
        <f t="shared" si="12"/>
      </c>
      <c r="AJ23" s="113">
        <f t="shared" si="29"/>
      </c>
      <c r="AK23" s="114">
        <f ca="1" t="shared" si="30"/>
      </c>
      <c r="AL23" s="115">
        <f ca="1" t="shared" si="31"/>
      </c>
      <c r="AM23" s="182">
        <f t="shared" si="13"/>
        <v>0</v>
      </c>
      <c r="AN23" s="178">
        <f ca="1" t="shared" si="14"/>
      </c>
      <c r="AO23" s="116">
        <f t="shared" si="15"/>
        <v>0</v>
      </c>
      <c r="AP23" s="117">
        <f t="shared" si="16"/>
        <v>0</v>
      </c>
      <c r="AQ23" s="117">
        <f t="shared" si="17"/>
        <v>0</v>
      </c>
      <c r="AR23" s="118">
        <f t="shared" si="18"/>
      </c>
      <c r="AS23" s="123">
        <f t="shared" si="19"/>
      </c>
      <c r="AT23" s="152">
        <f t="shared" si="20"/>
        <v>0</v>
      </c>
      <c r="AU23" s="153">
        <f t="shared" si="21"/>
        <v>0</v>
      </c>
      <c r="AV23" s="153">
        <f t="shared" si="22"/>
        <v>0</v>
      </c>
      <c r="AW23" s="118">
        <f t="shared" si="23"/>
      </c>
      <c r="AX23" s="123">
        <f t="shared" si="24"/>
      </c>
      <c r="AY23" s="184">
        <f t="shared" si="25"/>
      </c>
      <c r="AZ23" s="122">
        <f t="shared" si="26"/>
      </c>
      <c r="BA23" s="188">
        <f t="shared" si="27"/>
      </c>
    </row>
    <row r="24" spans="1:53" ht="15.75" customHeight="1">
      <c r="A24" s="25">
        <v>18</v>
      </c>
      <c r="B24" s="227">
        <f>IF(E24="","",VLOOKUP(E24,'[2]Athleten 2013'!A$1:G$999,2,FALSE))</f>
      </c>
      <c r="C24" s="231">
        <f>IF(E24="","",VLOOKUP(E24,'[2]Athleten 2013'!A$1:G$999,7,FALSE))</f>
      </c>
      <c r="D24" s="229">
        <f>IF(E24="","",VLOOKUP(E24,'[2]Athleten 2013'!A$1:G$999,3,FALSE))</f>
      </c>
      <c r="E24" s="26"/>
      <c r="F24" s="27"/>
      <c r="G24" s="144"/>
      <c r="H24" s="28"/>
      <c r="I24" s="146"/>
      <c r="J24" s="28"/>
      <c r="K24" s="146"/>
      <c r="L24" s="28"/>
      <c r="M24" s="148">
        <f t="shared" si="1"/>
      </c>
      <c r="N24" s="29"/>
      <c r="O24" s="144"/>
      <c r="P24" s="28"/>
      <c r="Q24" s="146"/>
      <c r="R24" s="28"/>
      <c r="S24" s="146"/>
      <c r="T24" s="28"/>
      <c r="U24" s="148">
        <f t="shared" si="2"/>
      </c>
      <c r="V24" s="29"/>
      <c r="W24" s="150">
        <f t="shared" si="3"/>
      </c>
      <c r="X24" s="30">
        <f t="shared" si="28"/>
      </c>
      <c r="Y24" s="30">
        <f t="shared" si="4"/>
      </c>
      <c r="Z24" s="31"/>
      <c r="AA24" s="50">
        <f t="shared" si="5"/>
        <v>0</v>
      </c>
      <c r="AB24" s="73">
        <f t="shared" si="6"/>
      </c>
      <c r="AC24" s="68">
        <f t="shared" si="7"/>
      </c>
      <c r="AD24" s="72">
        <f t="shared" si="8"/>
      </c>
      <c r="AE24" s="72">
        <f t="shared" si="9"/>
      </c>
      <c r="AF24" s="69">
        <f t="shared" si="10"/>
      </c>
      <c r="AG24" s="51">
        <f t="shared" si="11"/>
      </c>
      <c r="AH24" s="40"/>
      <c r="AI24" s="164">
        <f t="shared" si="12"/>
      </c>
      <c r="AJ24" s="113">
        <f t="shared" si="29"/>
      </c>
      <c r="AK24" s="114">
        <f ca="1" t="shared" si="30"/>
      </c>
      <c r="AL24" s="115">
        <f ca="1" t="shared" si="31"/>
      </c>
      <c r="AM24" s="182">
        <f t="shared" si="13"/>
        <v>0</v>
      </c>
      <c r="AN24" s="178">
        <f ca="1" t="shared" si="14"/>
      </c>
      <c r="AO24" s="116">
        <f t="shared" si="15"/>
        <v>0</v>
      </c>
      <c r="AP24" s="117">
        <f t="shared" si="16"/>
        <v>0</v>
      </c>
      <c r="AQ24" s="117">
        <f t="shared" si="17"/>
        <v>0</v>
      </c>
      <c r="AR24" s="118">
        <f t="shared" si="18"/>
      </c>
      <c r="AS24" s="123">
        <f t="shared" si="19"/>
      </c>
      <c r="AT24" s="152">
        <f t="shared" si="20"/>
        <v>0</v>
      </c>
      <c r="AU24" s="153">
        <f t="shared" si="21"/>
        <v>0</v>
      </c>
      <c r="AV24" s="153">
        <f t="shared" si="22"/>
        <v>0</v>
      </c>
      <c r="AW24" s="118">
        <f t="shared" si="23"/>
      </c>
      <c r="AX24" s="123">
        <f t="shared" si="24"/>
      </c>
      <c r="AY24" s="184">
        <f t="shared" si="25"/>
      </c>
      <c r="AZ24" s="122">
        <f t="shared" si="26"/>
      </c>
      <c r="BA24" s="188">
        <f t="shared" si="27"/>
      </c>
    </row>
    <row r="25" spans="1:53" ht="15.75" customHeight="1">
      <c r="A25" s="25">
        <v>19</v>
      </c>
      <c r="B25" s="227">
        <f>IF(E25="","",VLOOKUP(E25,'[2]Athleten 2013'!A$1:G$999,2,FALSE))</f>
      </c>
      <c r="C25" s="231">
        <f>IF(E25="","",VLOOKUP(E25,'[2]Athleten 2013'!A$1:G$999,7,FALSE))</f>
      </c>
      <c r="D25" s="229">
        <f>IF(E25="","",VLOOKUP(E25,'[2]Athleten 2013'!A$1:G$999,3,FALSE))</f>
      </c>
      <c r="E25" s="26"/>
      <c r="F25" s="27"/>
      <c r="G25" s="144"/>
      <c r="H25" s="28"/>
      <c r="I25" s="146"/>
      <c r="J25" s="28"/>
      <c r="K25" s="146"/>
      <c r="L25" s="28"/>
      <c r="M25" s="148">
        <f t="shared" si="1"/>
      </c>
      <c r="N25" s="29"/>
      <c r="O25" s="144"/>
      <c r="P25" s="28"/>
      <c r="Q25" s="146"/>
      <c r="R25" s="28"/>
      <c r="S25" s="146"/>
      <c r="T25" s="28"/>
      <c r="U25" s="148">
        <f t="shared" si="2"/>
      </c>
      <c r="V25" s="29"/>
      <c r="W25" s="150">
        <f t="shared" si="3"/>
      </c>
      <c r="X25" s="30">
        <f t="shared" si="28"/>
      </c>
      <c r="Y25" s="30">
        <f t="shared" si="4"/>
      </c>
      <c r="Z25" s="31"/>
      <c r="AA25" s="50">
        <f t="shared" si="5"/>
        <v>0</v>
      </c>
      <c r="AB25" s="73">
        <f t="shared" si="6"/>
      </c>
      <c r="AC25" s="68">
        <f t="shared" si="7"/>
      </c>
      <c r="AD25" s="72">
        <f t="shared" si="8"/>
      </c>
      <c r="AE25" s="72">
        <f t="shared" si="9"/>
      </c>
      <c r="AF25" s="69">
        <f t="shared" si="10"/>
      </c>
      <c r="AG25" s="51">
        <f t="shared" si="11"/>
      </c>
      <c r="AH25" s="40"/>
      <c r="AI25" s="164">
        <f t="shared" si="12"/>
      </c>
      <c r="AJ25" s="113">
        <f t="shared" si="29"/>
      </c>
      <c r="AK25" s="114">
        <f ca="1" t="shared" si="30"/>
      </c>
      <c r="AL25" s="115">
        <f ca="1" t="shared" si="31"/>
      </c>
      <c r="AM25" s="182">
        <f t="shared" si="13"/>
        <v>0</v>
      </c>
      <c r="AN25" s="178">
        <f ca="1" t="shared" si="14"/>
      </c>
      <c r="AO25" s="116">
        <f t="shared" si="15"/>
        <v>0</v>
      </c>
      <c r="AP25" s="117">
        <f t="shared" si="16"/>
        <v>0</v>
      </c>
      <c r="AQ25" s="117">
        <f t="shared" si="17"/>
        <v>0</v>
      </c>
      <c r="AR25" s="118">
        <f t="shared" si="18"/>
      </c>
      <c r="AS25" s="123">
        <f t="shared" si="19"/>
      </c>
      <c r="AT25" s="152">
        <f t="shared" si="20"/>
        <v>0</v>
      </c>
      <c r="AU25" s="153">
        <f t="shared" si="21"/>
        <v>0</v>
      </c>
      <c r="AV25" s="153">
        <f t="shared" si="22"/>
        <v>0</v>
      </c>
      <c r="AW25" s="118">
        <f t="shared" si="23"/>
      </c>
      <c r="AX25" s="123">
        <f t="shared" si="24"/>
      </c>
      <c r="AY25" s="184">
        <f t="shared" si="25"/>
      </c>
      <c r="AZ25" s="122">
        <f t="shared" si="26"/>
      </c>
      <c r="BA25" s="188">
        <f t="shared" si="27"/>
      </c>
    </row>
    <row r="26" spans="1:53" ht="15.75" customHeight="1" thickBot="1">
      <c r="A26" s="32">
        <v>20</v>
      </c>
      <c r="B26" s="227">
        <f>IF(E26="","",VLOOKUP(E26,'[2]Athleten 2013'!A$1:G$999,2,FALSE))</f>
      </c>
      <c r="C26" s="232">
        <f>IF(E26="","",VLOOKUP(E26,'[2]Athleten 2013'!A$1:G$999,7,FALSE))</f>
      </c>
      <c r="D26" s="229">
        <f>IF(E26="","",VLOOKUP(E26,'[2]Athleten 2013'!A$1:G$999,3,FALSE))</f>
      </c>
      <c r="E26" s="33"/>
      <c r="F26" s="34"/>
      <c r="G26" s="145"/>
      <c r="H26" s="35"/>
      <c r="I26" s="146"/>
      <c r="J26" s="35"/>
      <c r="K26" s="147"/>
      <c r="L26" s="35"/>
      <c r="M26" s="149">
        <f t="shared" si="1"/>
      </c>
      <c r="N26" s="36"/>
      <c r="O26" s="145"/>
      <c r="P26" s="35"/>
      <c r="Q26" s="147"/>
      <c r="R26" s="35"/>
      <c r="S26" s="147"/>
      <c r="T26" s="35"/>
      <c r="U26" s="149">
        <f t="shared" si="2"/>
      </c>
      <c r="V26" s="36"/>
      <c r="W26" s="151">
        <f t="shared" si="3"/>
      </c>
      <c r="X26" s="37">
        <f t="shared" si="28"/>
      </c>
      <c r="Y26" s="37">
        <f t="shared" si="4"/>
      </c>
      <c r="Z26" s="38"/>
      <c r="AA26" s="50">
        <f t="shared" si="5"/>
        <v>0</v>
      </c>
      <c r="AB26" s="73">
        <f t="shared" si="6"/>
      </c>
      <c r="AC26" s="68">
        <f t="shared" si="7"/>
      </c>
      <c r="AD26" s="72">
        <f t="shared" si="8"/>
      </c>
      <c r="AE26" s="72">
        <f t="shared" si="9"/>
      </c>
      <c r="AF26" s="69">
        <f t="shared" si="10"/>
      </c>
      <c r="AG26" s="51">
        <f t="shared" si="11"/>
      </c>
      <c r="AH26" s="40"/>
      <c r="AI26" s="165">
        <f t="shared" si="12"/>
      </c>
      <c r="AJ26" s="166">
        <f t="shared" si="29"/>
      </c>
      <c r="AK26" s="167">
        <f ca="1" t="shared" si="30"/>
      </c>
      <c r="AL26" s="168">
        <f ca="1" t="shared" si="31"/>
      </c>
      <c r="AM26" s="183">
        <f t="shared" si="13"/>
        <v>0</v>
      </c>
      <c r="AN26" s="179">
        <f ca="1" t="shared" si="14"/>
      </c>
      <c r="AO26" s="169">
        <f t="shared" si="15"/>
        <v>0</v>
      </c>
      <c r="AP26" s="170">
        <f t="shared" si="16"/>
        <v>0</v>
      </c>
      <c r="AQ26" s="170">
        <f t="shared" si="17"/>
        <v>0</v>
      </c>
      <c r="AR26" s="125">
        <f t="shared" si="18"/>
      </c>
      <c r="AS26" s="126">
        <f t="shared" si="19"/>
      </c>
      <c r="AT26" s="171">
        <f t="shared" si="20"/>
        <v>0</v>
      </c>
      <c r="AU26" s="172">
        <f t="shared" si="21"/>
        <v>0</v>
      </c>
      <c r="AV26" s="172">
        <f t="shared" si="22"/>
        <v>0</v>
      </c>
      <c r="AW26" s="125">
        <f t="shared" si="23"/>
      </c>
      <c r="AX26" s="126">
        <f t="shared" si="24"/>
      </c>
      <c r="AY26" s="185">
        <f t="shared" si="25"/>
      </c>
      <c r="AZ26" s="192">
        <f t="shared" si="26"/>
      </c>
      <c r="BA26" s="190">
        <f t="shared" si="27"/>
      </c>
    </row>
    <row r="27" spans="1:53" ht="16.5" customHeight="1">
      <c r="A27" s="274" t="s">
        <v>34</v>
      </c>
      <c r="B27" s="275"/>
      <c r="C27" s="274" t="s">
        <v>35</v>
      </c>
      <c r="D27" s="276"/>
      <c r="E27" s="276"/>
      <c r="F27" s="275"/>
      <c r="G27" s="274" t="s">
        <v>35</v>
      </c>
      <c r="H27" s="276"/>
      <c r="I27" s="276"/>
      <c r="J27" s="276"/>
      <c r="K27" s="276"/>
      <c r="L27" s="276"/>
      <c r="M27" s="276"/>
      <c r="N27" s="275"/>
      <c r="O27" s="274" t="s">
        <v>36</v>
      </c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5"/>
      <c r="AA27" s="52"/>
      <c r="AB27" s="52"/>
      <c r="AC27" s="52"/>
      <c r="AD27" s="52"/>
      <c r="AE27" s="52"/>
      <c r="AF27" s="52"/>
      <c r="AG27" s="52"/>
      <c r="AH27" s="40"/>
      <c r="AI27" s="63"/>
      <c r="AJ27" s="63"/>
      <c r="AK27" s="63"/>
      <c r="AL27" s="63"/>
      <c r="AM27" s="39"/>
      <c r="AN27" s="40"/>
      <c r="AO27" s="40"/>
      <c r="AP27" s="40"/>
      <c r="AQ27" s="40"/>
      <c r="AR27" s="41"/>
      <c r="AS27" s="41"/>
      <c r="AT27" s="40"/>
      <c r="AU27" s="40"/>
      <c r="AV27" s="40"/>
      <c r="AW27" s="193"/>
      <c r="AX27" s="193"/>
      <c r="AY27" s="39"/>
      <c r="AZ27" s="39"/>
      <c r="BA27" s="39"/>
    </row>
    <row r="28" spans="1:53" ht="13.5" customHeight="1">
      <c r="A28" s="260"/>
      <c r="B28" s="246"/>
      <c r="C28" s="244"/>
      <c r="D28" s="245"/>
      <c r="E28" s="245"/>
      <c r="F28" s="246"/>
      <c r="G28" s="244"/>
      <c r="H28" s="245"/>
      <c r="I28" s="245"/>
      <c r="J28" s="245"/>
      <c r="K28" s="245"/>
      <c r="L28" s="245"/>
      <c r="M28" s="245"/>
      <c r="N28" s="246"/>
      <c r="O28" s="253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5"/>
      <c r="AA28" s="53"/>
      <c r="AB28" s="53"/>
      <c r="AC28" s="53"/>
      <c r="AD28" s="53"/>
      <c r="AE28" s="53"/>
      <c r="AF28" s="53"/>
      <c r="AG28" s="53"/>
      <c r="AH28" s="40"/>
      <c r="AI28" s="63"/>
      <c r="AJ28" s="63"/>
      <c r="AK28" s="63"/>
      <c r="AL28" s="63"/>
      <c r="AM28" s="39"/>
      <c r="AN28" s="40"/>
      <c r="AO28" s="40"/>
      <c r="AP28" s="40"/>
      <c r="AQ28" s="40"/>
      <c r="AR28" s="41"/>
      <c r="AS28" s="41"/>
      <c r="AT28" s="40"/>
      <c r="AU28" s="40"/>
      <c r="AV28" s="40"/>
      <c r="AW28" s="41"/>
      <c r="AX28" s="41"/>
      <c r="AY28" s="42"/>
      <c r="AZ28" s="42"/>
      <c r="BA28" s="64"/>
    </row>
    <row r="29" spans="1:53" ht="19.5" customHeight="1">
      <c r="A29" s="260"/>
      <c r="B29" s="246"/>
      <c r="C29" s="244"/>
      <c r="D29" s="245"/>
      <c r="E29" s="245"/>
      <c r="F29" s="246"/>
      <c r="G29" s="244"/>
      <c r="H29" s="245"/>
      <c r="I29" s="245"/>
      <c r="J29" s="245"/>
      <c r="K29" s="245"/>
      <c r="L29" s="245"/>
      <c r="M29" s="245"/>
      <c r="N29" s="246"/>
      <c r="O29" s="253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5"/>
      <c r="AA29" s="53"/>
      <c r="AB29" s="53"/>
      <c r="AC29" s="53"/>
      <c r="AD29" s="53"/>
      <c r="AE29" s="53"/>
      <c r="AF29" s="53"/>
      <c r="AG29" s="53"/>
      <c r="AH29" s="40"/>
      <c r="AI29" s="63"/>
      <c r="AJ29" s="63"/>
      <c r="AK29" s="63"/>
      <c r="AL29" s="63"/>
      <c r="AN29" s="40"/>
      <c r="AO29" s="40"/>
      <c r="AP29" s="40"/>
      <c r="AQ29" s="40"/>
      <c r="AR29" s="41"/>
      <c r="AS29" s="41"/>
      <c r="AT29" s="40"/>
      <c r="AU29" s="40"/>
      <c r="AV29" s="40"/>
      <c r="AW29" s="43"/>
      <c r="AX29" s="43"/>
      <c r="AY29" s="44"/>
      <c r="AZ29" s="44"/>
      <c r="BA29" s="44"/>
    </row>
    <row r="30" spans="1:53" ht="6" customHeight="1" thickBot="1">
      <c r="A30" s="235"/>
      <c r="B30" s="236"/>
      <c r="C30" s="237"/>
      <c r="D30" s="238"/>
      <c r="E30" s="238"/>
      <c r="F30" s="236"/>
      <c r="G30" s="237"/>
      <c r="H30" s="238"/>
      <c r="I30" s="238"/>
      <c r="J30" s="238"/>
      <c r="K30" s="238"/>
      <c r="L30" s="238"/>
      <c r="M30" s="238"/>
      <c r="N30" s="236"/>
      <c r="O30" s="250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2"/>
      <c r="AA30" s="54"/>
      <c r="AB30" s="54"/>
      <c r="AC30" s="54"/>
      <c r="AD30" s="54"/>
      <c r="AE30" s="54"/>
      <c r="AF30" s="54"/>
      <c r="AG30" s="54"/>
      <c r="AH30" s="40"/>
      <c r="AI30" s="63"/>
      <c r="AJ30" s="63"/>
      <c r="AK30" s="63"/>
      <c r="AL30" s="63"/>
      <c r="AN30" s="40"/>
      <c r="AO30" s="40"/>
      <c r="AP30" s="40"/>
      <c r="AQ30" s="40"/>
      <c r="AR30" s="41"/>
      <c r="AS30" s="41"/>
      <c r="AT30" s="40"/>
      <c r="AU30" s="40"/>
      <c r="AV30" s="40"/>
      <c r="AW30" s="41"/>
      <c r="AX30" s="41"/>
      <c r="AY30" s="39"/>
      <c r="AZ30" s="39"/>
      <c r="BA30" s="39"/>
    </row>
    <row r="31" spans="27:50" ht="12">
      <c r="AA31" s="55"/>
      <c r="AB31" s="55"/>
      <c r="AC31" s="55"/>
      <c r="AD31" s="55"/>
      <c r="AE31" s="55"/>
      <c r="AF31" s="56"/>
      <c r="AG31" s="5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40:50" ht="12"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40:50" ht="12"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40:50" ht="12"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40:50" ht="12"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40:50" ht="12"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40:50" ht="12"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40:50" ht="12"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40:50" ht="12"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40:50" ht="12"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40:50" ht="12"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40:50" ht="12"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40:50" ht="12"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40:50" ht="12"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40:50" ht="12"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40:50" ht="12"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40:50" ht="12"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40:50" ht="12"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40:50" ht="12"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40:50" ht="12"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40:50" ht="12"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40:50" ht="12"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40:50" ht="12"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40:50" ht="12"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40:50" ht="12"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40:50" ht="12"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40:50" ht="12"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40:50" ht="12"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40:50" ht="12"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40:50" ht="12"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40:50" ht="12"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40:50" ht="12"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40:50" ht="12"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40:50" ht="12"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40:50" ht="12"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40:50" ht="12"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40:50" ht="12"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40:50" ht="12"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40:50" ht="12"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40:50" ht="12"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40:50" ht="12"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40:50" ht="12"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40:50" ht="12"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40:50" ht="12"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40:50" ht="12"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40:50" ht="12"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40:50" ht="12"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40:50" ht="12"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40:50" ht="12"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40:50" ht="12"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40:50" ht="12"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40:50" ht="12"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40:50" ht="12"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40:50" ht="12"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40:50" ht="12"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40:50" ht="12"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40:50" ht="12"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40:50" ht="12"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40:50" ht="12"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40:50" ht="12"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40:50" ht="12"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40:50" ht="12"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40:50" ht="12"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40:50" ht="12"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40:50" ht="12"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40:50" ht="12"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40:50" ht="12"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40:50" ht="12"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40:50" ht="12"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40:50" ht="12"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40:50" ht="12"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40:50" ht="12"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40:50" ht="12"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40:50" ht="12"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40:50" ht="12"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40:50" ht="12"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40:50" ht="12"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40:50" ht="12"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40:50" ht="12"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40:50" ht="12"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40:50" ht="12"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40:50" ht="12"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40:50" ht="12"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40:50" ht="12"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40:50" ht="12"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40:50" ht="12"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40:50" ht="12"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40:50" ht="12"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40:50" ht="12"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40:50" ht="12"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40:50" ht="12"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40:50" ht="12"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40:50" ht="12"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40:50" ht="12"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40:50" ht="12"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40:50" ht="12"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40:50" ht="12"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40:50" ht="12"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40:50" ht="12"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40:50" ht="12"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40:50" ht="12"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40:50" ht="12"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40:50" ht="12"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40:50" ht="12"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40:50" ht="12"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40:50" ht="12"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40:50" ht="12"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40:50" ht="12"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40:50" ht="12"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40:50" ht="12"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40:50" ht="12"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40:50" ht="12"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40:50" ht="12"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40:50" ht="12"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40:50" ht="12"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40:50" ht="12"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40:50" ht="12"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40:50" ht="12"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40:50" ht="12"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40:50" ht="12"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40:50" ht="12"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40:50" ht="12"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40:50" ht="12"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40:50" ht="12"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40:50" ht="12"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40:50" ht="12"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40:50" ht="12"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40:50" ht="12"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40:50" ht="12"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40:50" ht="12"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40:50" ht="12"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40:50" ht="12"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40:50" ht="12"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40:50" ht="12"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40:50" ht="12"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40:50" ht="12"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40:50" ht="12"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40:50" ht="12"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40:50" ht="12"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40:50" ht="12"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40:50" ht="12"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40:50" ht="12"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40:50" ht="12"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40:50" ht="12"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40:50" ht="12"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40:50" ht="12"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40:50" ht="12"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40:50" ht="12"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40:50" ht="12"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40:50" ht="12"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40:50" ht="12"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40:50" ht="12"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40:50" ht="12"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40:50" ht="12"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40:50" ht="12"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40:50" ht="12"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40:50" ht="12"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40:50" ht="12"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40:50" ht="12"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40:50" ht="12"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40:50" ht="12"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40:50" ht="12"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40:50" ht="12"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40:50" ht="12"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40:50" ht="12"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40:50" ht="12"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40:50" ht="12"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40:50" ht="12"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40:50" ht="12"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40:50" ht="12"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  <row r="201" spans="40:50" ht="12"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40:50" ht="12"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</row>
    <row r="203" spans="40:50" ht="12"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</row>
    <row r="204" spans="40:50" ht="12"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</row>
    <row r="205" spans="40:50" ht="12"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</row>
    <row r="206" spans="40:50" ht="12"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</row>
    <row r="207" spans="40:50" ht="12"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</row>
    <row r="208" spans="40:50" ht="12"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</row>
    <row r="209" spans="40:50" ht="12"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</row>
    <row r="210" spans="40:50" ht="12"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</row>
    <row r="211" spans="40:50" ht="12"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</row>
    <row r="212" spans="40:50" ht="12"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</row>
    <row r="213" spans="40:50" ht="12"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</row>
    <row r="214" spans="40:50" ht="12"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</row>
    <row r="215" spans="40:50" ht="12"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</row>
    <row r="216" spans="40:50" ht="12"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</row>
    <row r="217" spans="40:50" ht="12"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</row>
    <row r="218" spans="40:50" ht="12"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</row>
    <row r="219" spans="40:50" ht="12"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</row>
    <row r="220" spans="40:50" ht="12"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</row>
    <row r="221" spans="40:50" ht="12"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</row>
    <row r="222" spans="40:50" ht="12"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</row>
    <row r="223" spans="40:50" ht="12"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</row>
    <row r="224" spans="40:50" ht="12"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</row>
    <row r="225" spans="40:50" ht="12"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</row>
    <row r="226" spans="40:50" ht="12"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</row>
    <row r="227" spans="40:50" ht="12"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</row>
    <row r="228" spans="40:50" ht="12"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</row>
    <row r="229" spans="40:50" ht="12"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</row>
    <row r="230" spans="40:50" ht="12"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</row>
    <row r="231" spans="40:50" ht="12"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</row>
    <row r="232" spans="40:50" ht="12"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</row>
    <row r="233" spans="40:50" ht="12"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</row>
    <row r="234" spans="40:50" ht="12"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</row>
    <row r="235" spans="40:50" ht="12"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</row>
    <row r="236" spans="40:50" ht="12"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</row>
    <row r="237" spans="40:50" ht="12"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</row>
    <row r="238" spans="40:50" ht="12"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</row>
    <row r="239" spans="40:50" ht="12"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</row>
    <row r="240" spans="40:50" ht="12"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</row>
    <row r="241" spans="40:50" ht="12"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</row>
    <row r="242" spans="40:50" ht="12"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</row>
    <row r="243" spans="40:50" ht="12"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</row>
    <row r="244" spans="40:50" ht="12"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</row>
    <row r="245" spans="40:50" ht="12"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</row>
    <row r="246" spans="40:50" ht="12"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</row>
    <row r="247" spans="40:50" ht="12"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</row>
    <row r="248" spans="40:50" ht="12"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</row>
    <row r="249" spans="40:50" ht="12"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</row>
    <row r="250" spans="40:50" ht="12"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</row>
    <row r="251" spans="40:50" ht="12"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</row>
    <row r="252" spans="40:50" ht="12"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</row>
    <row r="253" spans="40:50" ht="12"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</row>
    <row r="254" spans="40:50" ht="12"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</row>
    <row r="255" spans="40:50" ht="12"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</row>
    <row r="256" spans="40:50" ht="12"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</row>
    <row r="257" spans="40:50" ht="12"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</row>
    <row r="258" spans="40:50" ht="12"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</row>
    <row r="259" spans="40:50" ht="12"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</row>
    <row r="260" spans="40:50" ht="12"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</row>
    <row r="261" spans="40:50" ht="12"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</row>
    <row r="262" spans="40:50" ht="12"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</row>
    <row r="263" spans="40:50" ht="12"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</row>
    <row r="264" spans="40:50" ht="12"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</row>
    <row r="265" spans="40:50" ht="12"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</row>
    <row r="266" spans="40:50" ht="12"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</row>
    <row r="267" spans="40:50" ht="12"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</row>
    <row r="268" spans="40:50" ht="12"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</row>
    <row r="269" spans="40:50" ht="12"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</row>
    <row r="270" spans="40:50" ht="12"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</row>
    <row r="271" spans="40:50" ht="12"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</row>
    <row r="272" spans="40:50" ht="12"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</row>
    <row r="273" spans="40:50" ht="12"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</row>
    <row r="274" spans="40:50" ht="12"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</row>
    <row r="275" spans="40:50" ht="12"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</row>
    <row r="276" spans="40:50" ht="12"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</row>
    <row r="277" spans="40:50" ht="12"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</row>
    <row r="278" spans="40:50" ht="12"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</row>
    <row r="279" spans="40:50" ht="12"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</row>
    <row r="280" spans="40:50" ht="12"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</row>
    <row r="281" spans="40:50" ht="12"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</row>
    <row r="282" spans="40:50" ht="12"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</row>
    <row r="283" spans="40:50" ht="12"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</row>
    <row r="284" spans="40:50" ht="12"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</row>
    <row r="285" spans="40:50" ht="12"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</row>
    <row r="286" spans="40:50" ht="12"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</row>
    <row r="287" spans="40:50" ht="12"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</row>
    <row r="288" spans="40:50" ht="12"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</row>
    <row r="289" spans="40:50" ht="12"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</row>
    <row r="290" spans="40:50" ht="12"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</row>
    <row r="291" spans="40:50" ht="12"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</row>
    <row r="292" spans="40:50" ht="12"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</row>
    <row r="293" spans="40:50" ht="12"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</row>
    <row r="294" spans="40:50" ht="12"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</row>
    <row r="295" spans="40:50" ht="12"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</row>
    <row r="296" spans="40:50" ht="12"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</row>
    <row r="297" spans="40:50" ht="12"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</row>
    <row r="298" spans="40:50" ht="12"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</row>
    <row r="299" spans="40:50" ht="12"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</row>
    <row r="300" spans="40:50" ht="12"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</row>
    <row r="301" spans="40:50" ht="12"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</row>
    <row r="302" spans="40:50" ht="12"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</row>
    <row r="303" spans="40:50" ht="12"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</row>
    <row r="304" spans="40:50" ht="12"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</row>
    <row r="305" spans="40:50" ht="12"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</row>
    <row r="306" spans="40:50" ht="12"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</row>
    <row r="307" spans="40:50" ht="12"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</row>
    <row r="308" spans="40:50" ht="12"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</row>
    <row r="309" spans="40:50" ht="12"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</row>
    <row r="310" spans="40:50" ht="12"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</row>
    <row r="311" spans="40:50" ht="12"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</row>
    <row r="312" spans="40:50" ht="12"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</row>
    <row r="313" spans="40:50" ht="12"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</row>
    <row r="314" spans="40:50" ht="12"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</row>
    <row r="315" spans="40:50" ht="12"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</row>
    <row r="316" spans="40:50" ht="12"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</row>
    <row r="317" spans="40:50" ht="12"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</row>
    <row r="318" spans="40:50" ht="12"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</row>
    <row r="319" spans="40:50" ht="12"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</row>
    <row r="320" spans="40:50" ht="12"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</row>
    <row r="321" spans="40:50" ht="12"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</row>
    <row r="322" spans="40:50" ht="12"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</row>
    <row r="323" spans="40:50" ht="12"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</row>
    <row r="324" spans="40:50" ht="12"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</row>
    <row r="325" spans="40:50" ht="12"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</row>
    <row r="326" spans="40:50" ht="12"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</row>
    <row r="327" spans="40:50" ht="12"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</row>
    <row r="328" spans="40:50" ht="12"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</row>
    <row r="329" spans="40:50" ht="12"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</row>
    <row r="330" spans="40:50" ht="12"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</row>
    <row r="331" spans="40:50" ht="12"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</row>
    <row r="332" spans="40:50" ht="12"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</row>
    <row r="333" spans="40:50" ht="12"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</row>
    <row r="334" spans="40:50" ht="12"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</row>
    <row r="335" spans="40:50" ht="12"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</row>
    <row r="336" spans="40:50" ht="12"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</row>
    <row r="337" spans="40:50" ht="12"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</row>
    <row r="338" spans="40:50" ht="12"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</row>
    <row r="339" spans="40:50" ht="12"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</row>
    <row r="340" spans="40:50" ht="12"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</row>
    <row r="341" spans="40:50" ht="12"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</row>
    <row r="342" spans="40:50" ht="12"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</row>
    <row r="343" spans="40:50" ht="12"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</row>
    <row r="344" spans="40:50" ht="12"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</row>
    <row r="345" spans="40:50" ht="12"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</row>
    <row r="346" spans="40:50" ht="12"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</row>
    <row r="347" spans="40:50" ht="12"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</row>
    <row r="348" spans="40:50" ht="12"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</row>
    <row r="349" spans="40:50" ht="12"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</row>
    <row r="350" spans="40:50" ht="12"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</row>
    <row r="351" spans="40:50" ht="12"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</row>
    <row r="352" spans="40:50" ht="12"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</row>
    <row r="353" spans="40:50" ht="12"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</row>
    <row r="354" spans="40:50" ht="12"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</row>
    <row r="355" spans="40:50" ht="12"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</row>
    <row r="356" spans="40:50" ht="12"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</row>
    <row r="357" spans="40:50" ht="12"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</row>
    <row r="358" spans="40:50" ht="12"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</row>
    <row r="359" spans="40:50" ht="12"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</row>
    <row r="360" spans="40:50" ht="12"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</row>
    <row r="361" spans="40:50" ht="12"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</row>
    <row r="362" spans="40:50" ht="12"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</row>
    <row r="363" spans="40:50" ht="12"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</row>
    <row r="364" spans="40:50" ht="12"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</row>
    <row r="365" spans="40:50" ht="12"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</row>
    <row r="366" spans="40:50" ht="12"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</row>
    <row r="367" spans="40:50" ht="12"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</row>
    <row r="368" spans="40:50" ht="12"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</row>
    <row r="369" spans="40:50" ht="12"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</row>
    <row r="370" spans="40:50" ht="12"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</row>
    <row r="371" spans="40:50" ht="12"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</row>
    <row r="372" spans="40:50" ht="12"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</row>
    <row r="373" spans="40:50" ht="12"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</row>
    <row r="374" spans="40:50" ht="12"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</row>
    <row r="375" spans="40:50" ht="12"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</row>
    <row r="376" spans="40:50" ht="12"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</row>
    <row r="377" spans="40:50" ht="12"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</row>
    <row r="378" spans="40:50" ht="12"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</row>
    <row r="379" spans="40:50" ht="12"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</row>
    <row r="380" spans="40:50" ht="12"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</row>
    <row r="381" spans="40:50" ht="12"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</row>
    <row r="382" spans="40:50" ht="12"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</row>
    <row r="383" spans="40:50" ht="12"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</row>
    <row r="384" spans="40:50" ht="12"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</row>
    <row r="385" spans="40:50" ht="12"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</row>
    <row r="386" spans="40:50" ht="12"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</row>
    <row r="387" spans="40:50" ht="12"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</row>
    <row r="388" spans="40:50" ht="12"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</row>
    <row r="389" spans="40:50" ht="12"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</row>
    <row r="390" spans="40:50" ht="12"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</row>
    <row r="391" spans="40:50" ht="12"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</row>
    <row r="392" spans="40:50" ht="12"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</row>
    <row r="393" spans="40:50" ht="12"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</row>
    <row r="394" spans="40:50" ht="12"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</row>
    <row r="395" spans="40:50" ht="12"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</row>
    <row r="396" spans="40:50" ht="12"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</row>
    <row r="397" spans="40:50" ht="12"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</row>
    <row r="398" spans="40:50" ht="12"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</row>
    <row r="399" spans="40:50" ht="12"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</row>
    <row r="400" spans="40:50" ht="12"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</row>
    <row r="401" spans="40:50" ht="12"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</row>
    <row r="402" spans="40:50" ht="12"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</row>
    <row r="403" spans="40:50" ht="12"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</row>
    <row r="404" spans="40:50" ht="12"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</row>
    <row r="405" spans="40:50" ht="12"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</row>
    <row r="406" spans="40:50" ht="12"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</row>
    <row r="407" spans="40:50" ht="12"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</row>
    <row r="408" spans="40:50" ht="12"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</row>
    <row r="409" spans="40:50" ht="12"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</row>
    <row r="410" spans="40:50" ht="12"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</row>
    <row r="411" spans="40:50" ht="12"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</row>
    <row r="412" spans="40:50" ht="12"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</row>
    <row r="413" spans="40:50" ht="12"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</row>
    <row r="414" spans="40:50" ht="12"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</row>
    <row r="415" spans="40:50" ht="12"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</row>
    <row r="416" spans="40:50" ht="12"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</row>
    <row r="417" spans="40:50" ht="12"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</row>
    <row r="418" spans="40:50" ht="12"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</row>
    <row r="419" spans="40:50" ht="12"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</row>
    <row r="420" spans="40:50" ht="12"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</row>
    <row r="421" spans="40:50" ht="12"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</row>
    <row r="422" spans="40:50" ht="12"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</row>
    <row r="423" spans="40:50" ht="12"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</row>
    <row r="424" spans="40:50" ht="12"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</row>
    <row r="425" spans="40:50" ht="12"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</row>
    <row r="426" spans="40:50" ht="12"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</row>
    <row r="427" spans="40:50" ht="12"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</row>
    <row r="428" spans="40:50" ht="12"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</row>
    <row r="429" spans="40:50" ht="12"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</row>
    <row r="430" spans="40:50" ht="12"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</row>
    <row r="431" spans="40:50" ht="12"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</row>
    <row r="432" spans="40:50" ht="12"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</row>
    <row r="433" spans="40:50" ht="12"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</row>
    <row r="434" spans="40:50" ht="12"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</row>
    <row r="435" spans="40:50" ht="12"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</row>
    <row r="436" spans="40:50" ht="12"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</row>
    <row r="437" spans="40:50" ht="12"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</row>
    <row r="438" spans="40:50" ht="12"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</row>
    <row r="439" spans="40:50" ht="12"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</row>
    <row r="440" spans="40:50" ht="12"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</row>
    <row r="441" spans="40:50" ht="12"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</row>
    <row r="442" spans="40:50" ht="12"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</row>
    <row r="443" spans="40:50" ht="12"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</row>
    <row r="444" spans="40:50" ht="12"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</row>
    <row r="445" spans="40:50" ht="12"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</row>
    <row r="446" spans="40:50" ht="12"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</row>
    <row r="447" spans="40:50" ht="12"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</row>
    <row r="448" spans="40:50" ht="12"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</row>
    <row r="449" spans="40:50" ht="12"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</row>
    <row r="450" spans="40:50" ht="12"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</row>
    <row r="451" spans="40:50" ht="12"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</row>
    <row r="452" spans="40:50" ht="12"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</row>
    <row r="453" spans="40:50" ht="12"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</row>
    <row r="454" spans="40:50" ht="12"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</row>
    <row r="455" spans="40:50" ht="12"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</row>
    <row r="456" spans="40:50" ht="12"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</row>
    <row r="457" spans="40:50" ht="12"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</row>
    <row r="458" spans="40:50" ht="12"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</row>
    <row r="459" spans="40:50" ht="12"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</row>
    <row r="460" spans="40:50" ht="12"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</row>
    <row r="461" spans="40:50" ht="12"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</row>
    <row r="462" spans="40:50" ht="12"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</row>
    <row r="463" spans="40:50" ht="12"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</row>
    <row r="464" spans="40:50" ht="12"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</row>
    <row r="465" spans="40:50" ht="12"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</row>
    <row r="466" spans="40:50" ht="12"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</row>
    <row r="467" spans="40:50" ht="12"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</row>
    <row r="468" spans="40:50" ht="12"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</row>
    <row r="469" spans="40:50" ht="12"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</row>
    <row r="470" spans="40:50" ht="12"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</row>
    <row r="471" spans="40:50" ht="12"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</row>
    <row r="472" spans="40:50" ht="12"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</row>
    <row r="473" spans="40:50" ht="12"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</row>
    <row r="474" spans="40:50" ht="12"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</row>
    <row r="475" spans="40:50" ht="12"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</row>
    <row r="476" spans="40:50" ht="12"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</row>
    <row r="477" spans="40:50" ht="12"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</row>
    <row r="478" spans="40:50" ht="12"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</row>
    <row r="479" spans="40:50" ht="12"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</row>
    <row r="480" spans="40:50" ht="12"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</row>
    <row r="481" spans="40:50" ht="12"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</row>
    <row r="482" spans="40:50" ht="12"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</row>
    <row r="483" spans="40:50" ht="12"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</row>
    <row r="484" spans="40:50" ht="12"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</row>
    <row r="485" spans="40:50" ht="12"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</row>
    <row r="486" spans="40:50" ht="12"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</row>
    <row r="487" spans="40:50" ht="12"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</row>
    <row r="488" spans="40:50" ht="12"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</row>
    <row r="489" spans="40:50" ht="12"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</row>
    <row r="490" spans="40:50" ht="12"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</row>
    <row r="491" spans="40:50" ht="12"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</row>
    <row r="492" spans="40:50" ht="12"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</row>
    <row r="493" spans="40:50" ht="12"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</row>
    <row r="494" spans="40:50" ht="12"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</row>
    <row r="495" spans="40:50" ht="12"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</row>
    <row r="496" spans="40:50" ht="12"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</row>
    <row r="497" spans="40:50" ht="12"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</row>
    <row r="498" spans="40:50" ht="12"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</row>
    <row r="499" spans="40:50" ht="12"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</row>
    <row r="500" spans="40:50" ht="12"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</row>
    <row r="501" spans="40:50" ht="12"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</row>
    <row r="502" spans="40:50" ht="12"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</row>
    <row r="503" spans="40:50" ht="12"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</row>
    <row r="504" spans="40:50" ht="12"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</row>
    <row r="505" spans="40:50" ht="12"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</row>
    <row r="506" spans="40:50" ht="12"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</row>
    <row r="507" spans="40:50" ht="12"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</row>
    <row r="508" spans="40:50" ht="12"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</row>
    <row r="509" spans="40:50" ht="12"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</row>
    <row r="510" spans="40:50" ht="12"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</row>
    <row r="511" spans="40:50" ht="12"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</row>
    <row r="512" spans="40:50" ht="12"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</row>
    <row r="513" spans="40:50" ht="12"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</row>
    <row r="514" spans="40:50" ht="12"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</row>
    <row r="515" spans="40:50" ht="12"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</row>
    <row r="516" spans="40:50" ht="12"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</row>
    <row r="517" spans="40:50" ht="12"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</row>
    <row r="518" spans="40:50" ht="12"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</row>
    <row r="519" spans="40:50" ht="12"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</row>
    <row r="520" spans="40:50" ht="12"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</row>
    <row r="521" spans="40:50" ht="12"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</row>
    <row r="522" spans="40:50" ht="12"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</row>
    <row r="523" spans="40:50" ht="12"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</row>
    <row r="524" spans="40:50" ht="12"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</row>
    <row r="525" spans="40:50" ht="12"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</row>
    <row r="526" spans="40:50" ht="12"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</row>
    <row r="527" spans="40:50" ht="12"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</row>
    <row r="528" spans="40:50" ht="12"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</row>
    <row r="529" spans="40:50" ht="12"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</row>
    <row r="530" spans="40:50" ht="12"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</row>
    <row r="531" spans="40:50" ht="12"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</row>
    <row r="532" spans="40:50" ht="12"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</row>
    <row r="533" spans="40:50" ht="12"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</row>
    <row r="534" spans="40:50" ht="12"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</row>
    <row r="535" spans="40:50" ht="12"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</row>
    <row r="536" spans="40:50" ht="12"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</row>
    <row r="537" spans="40:50" ht="12"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</row>
    <row r="538" spans="40:50" ht="12"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</row>
    <row r="539" spans="40:50" ht="12"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</row>
    <row r="540" spans="40:50" ht="12"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</row>
    <row r="541" spans="40:50" ht="12"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</row>
    <row r="542" spans="40:50" ht="12"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</row>
    <row r="543" spans="40:50" ht="12"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</row>
    <row r="544" spans="40:50" ht="12"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</row>
    <row r="545" spans="40:50" ht="12"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</row>
    <row r="546" spans="40:50" ht="12"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</row>
    <row r="547" spans="40:50" ht="12"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</row>
    <row r="548" spans="40:50" ht="12"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</row>
    <row r="549" spans="40:50" ht="12"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</row>
    <row r="550" spans="40:50" ht="12"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</row>
    <row r="551" spans="40:50" ht="12"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</row>
    <row r="552" spans="40:50" ht="12"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</row>
    <row r="553" spans="40:50" ht="12"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</row>
    <row r="554" spans="40:50" ht="12"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</row>
    <row r="555" spans="40:50" ht="12"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</row>
    <row r="556" spans="40:50" ht="12"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</row>
    <row r="557" spans="40:50" ht="12"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</row>
    <row r="558" spans="40:50" ht="12"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</row>
    <row r="559" spans="40:50" ht="12"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</row>
    <row r="560" spans="40:50" ht="12"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</row>
    <row r="561" spans="40:50" ht="12"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</row>
    <row r="562" spans="40:50" ht="12"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</row>
    <row r="563" spans="40:50" ht="12"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</row>
    <row r="564" spans="40:50" ht="12"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</row>
    <row r="565" spans="40:50" ht="12"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</row>
    <row r="566" spans="40:50" ht="12"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</row>
    <row r="567" spans="40:50" ht="12"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</row>
    <row r="568" spans="40:50" ht="12"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</row>
    <row r="569" spans="40:50" ht="12"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</row>
    <row r="570" spans="40:50" ht="12"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</row>
    <row r="571" spans="40:50" ht="12"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</row>
    <row r="572" spans="40:50" ht="12"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</row>
    <row r="573" spans="40:50" ht="12"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</row>
    <row r="574" spans="40:50" ht="12"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</row>
    <row r="575" spans="40:50" ht="12"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</row>
    <row r="576" spans="40:50" ht="12"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</row>
    <row r="577" spans="40:50" ht="12"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</row>
    <row r="578" spans="40:50" ht="12"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</row>
    <row r="579" spans="40:50" ht="12"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</row>
    <row r="580" spans="40:50" ht="12"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</row>
    <row r="581" spans="40:50" ht="12"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</row>
    <row r="582" spans="40:50" ht="12"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</row>
    <row r="583" spans="40:50" ht="12"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</row>
    <row r="584" spans="40:50" ht="12"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</row>
    <row r="585" spans="40:50" ht="12"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</row>
    <row r="586" spans="40:50" ht="12"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</row>
    <row r="587" spans="40:50" ht="12"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</row>
    <row r="588" spans="40:50" ht="12"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</row>
    <row r="589" spans="40:50" ht="12"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</row>
    <row r="590" spans="40:50" ht="12"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</row>
    <row r="591" spans="40:50" ht="12"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</row>
    <row r="592" spans="40:50" ht="12"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</row>
    <row r="593" spans="40:50" ht="12"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</row>
    <row r="594" spans="40:50" ht="12"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</row>
    <row r="595" spans="40:50" ht="12"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</row>
    <row r="596" spans="40:50" ht="12"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</row>
    <row r="597" spans="40:50" ht="12"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</row>
    <row r="598" spans="40:50" ht="12"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</row>
    <row r="599" spans="40:50" ht="12"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</row>
    <row r="600" spans="40:50" ht="12"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</row>
    <row r="601" spans="40:50" ht="12"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</row>
    <row r="602" spans="40:50" ht="12"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</row>
    <row r="603" spans="40:50" ht="12"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</row>
    <row r="604" spans="40:50" ht="12"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</row>
    <row r="605" spans="40:50" ht="12"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</row>
    <row r="606" spans="40:50" ht="12"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</row>
    <row r="607" spans="40:50" ht="12"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</row>
    <row r="608" spans="40:50" ht="12"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</row>
    <row r="609" spans="40:50" ht="12"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</row>
    <row r="610" spans="40:50" ht="12"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</row>
    <row r="611" spans="40:50" ht="12"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</row>
    <row r="612" spans="40:50" ht="12"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</row>
    <row r="613" spans="40:50" ht="12"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</row>
    <row r="614" spans="40:50" ht="12"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</row>
    <row r="615" spans="40:50" ht="12"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</row>
    <row r="616" spans="40:50" ht="12"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</row>
    <row r="617" spans="40:50" ht="12"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</row>
    <row r="618" spans="40:50" ht="12"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</row>
    <row r="619" spans="40:50" ht="12"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</row>
    <row r="620" spans="40:50" ht="12"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</row>
    <row r="621" spans="40:50" ht="12"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</row>
    <row r="622" spans="40:50" ht="12"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</row>
    <row r="623" spans="40:50" ht="12"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</row>
    <row r="624" spans="40:50" ht="12"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</row>
    <row r="625" spans="40:50" ht="12"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</row>
    <row r="626" spans="40:50" ht="12"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</row>
    <row r="627" spans="40:50" ht="12"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</row>
    <row r="628" spans="40:50" ht="12"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</row>
    <row r="629" spans="40:50" ht="12"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</row>
    <row r="630" spans="40:50" ht="12"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</row>
    <row r="631" spans="40:50" ht="12"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</row>
    <row r="632" spans="40:50" ht="12"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</row>
    <row r="633" spans="40:50" ht="12"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</row>
    <row r="634" spans="40:50" ht="12"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</row>
    <row r="635" spans="40:50" ht="12"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</row>
    <row r="636" spans="40:50" ht="12"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</row>
    <row r="637" spans="40:50" ht="12"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</row>
    <row r="638" spans="40:50" ht="12"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</row>
    <row r="639" spans="40:50" ht="12"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</row>
    <row r="640" spans="40:50" ht="12"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</row>
    <row r="641" spans="40:50" ht="12"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</row>
    <row r="642" spans="40:50" ht="12"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</row>
    <row r="643" spans="40:50" ht="12"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</row>
    <row r="644" spans="40:50" ht="12"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</row>
    <row r="645" spans="40:50" ht="12"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</row>
    <row r="646" spans="40:50" ht="12"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</row>
    <row r="647" spans="40:50" ht="12"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</row>
    <row r="648" spans="40:50" ht="12"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</row>
    <row r="649" spans="40:50" ht="12"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</row>
    <row r="650" spans="40:50" ht="12"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</row>
    <row r="651" spans="40:50" ht="12"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</row>
    <row r="652" spans="40:50" ht="12"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</row>
    <row r="653" spans="40:50" ht="12"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</row>
    <row r="654" spans="40:50" ht="12"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</row>
    <row r="655" spans="40:50" ht="12"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</row>
    <row r="656" spans="40:50" ht="12"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</row>
    <row r="657" spans="40:50" ht="12"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</row>
    <row r="658" spans="40:50" ht="12"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</row>
    <row r="659" spans="40:50" ht="12"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</row>
    <row r="660" spans="40:50" ht="12"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</row>
    <row r="661" spans="40:50" ht="12"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</row>
    <row r="662" spans="40:50" ht="12"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</row>
    <row r="663" spans="40:50" ht="12"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</row>
    <row r="664" spans="40:50" ht="12"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</row>
    <row r="665" spans="40:50" ht="12"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</row>
    <row r="666" spans="40:50" ht="12"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</row>
    <row r="667" spans="40:50" ht="12"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</row>
    <row r="668" spans="40:50" ht="12"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</row>
    <row r="669" spans="40:50" ht="12"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</row>
    <row r="670" spans="40:50" ht="12"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</row>
    <row r="671" spans="40:50" ht="12"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</row>
    <row r="672" spans="40:50" ht="12"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</row>
    <row r="673" spans="40:50" ht="12"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</row>
    <row r="674" spans="40:50" ht="12"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</row>
    <row r="675" spans="40:50" ht="12"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</row>
    <row r="676" spans="40:50" ht="12"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</row>
    <row r="677" spans="40:50" ht="12"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</row>
    <row r="678" spans="40:50" ht="12"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</row>
    <row r="679" spans="40:50" ht="12"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</row>
    <row r="680" spans="40:50" ht="12"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</row>
    <row r="681" spans="40:50" ht="12"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</row>
    <row r="682" spans="40:50" ht="12"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</row>
    <row r="683" spans="40:50" ht="12"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</row>
    <row r="684" spans="40:50" ht="12"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</row>
    <row r="685" spans="40:50" ht="12"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</row>
    <row r="686" spans="40:50" ht="12"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</row>
    <row r="687" spans="40:50" ht="12"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</row>
    <row r="688" spans="40:50" ht="12"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</row>
    <row r="689" spans="40:50" ht="12"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</row>
    <row r="690" spans="40:50" ht="12"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</row>
    <row r="691" spans="40:50" ht="12"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</row>
    <row r="692" spans="40:50" ht="12"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</row>
    <row r="693" spans="40:50" ht="12"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</row>
    <row r="694" spans="40:50" ht="12"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</row>
    <row r="695" spans="40:50" ht="12"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</row>
    <row r="696" spans="40:50" ht="12"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</row>
    <row r="697" spans="40:50" ht="12"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</row>
    <row r="698" spans="40:50" ht="12"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</row>
    <row r="699" spans="40:50" ht="12"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</row>
    <row r="700" spans="40:50" ht="12"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</row>
    <row r="701" spans="40:50" ht="12"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</row>
    <row r="702" spans="40:50" ht="12"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</row>
    <row r="703" spans="40:50" ht="12"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</row>
    <row r="704" spans="40:50" ht="12"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</row>
    <row r="705" spans="40:50" ht="12"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</row>
    <row r="706" spans="40:50" ht="12"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</row>
    <row r="707" spans="40:50" ht="12"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</row>
    <row r="708" spans="40:50" ht="12"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</row>
    <row r="709" spans="40:50" ht="12"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</row>
    <row r="710" spans="40:50" ht="12"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</row>
    <row r="711" spans="40:50" ht="12"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</row>
    <row r="712" spans="40:50" ht="12"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</row>
    <row r="713" spans="40:50" ht="12"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</row>
    <row r="714" spans="40:50" ht="12"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</row>
    <row r="715" spans="40:50" ht="12"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</row>
    <row r="716" spans="40:50" ht="12"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</row>
    <row r="717" spans="40:50" ht="12"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</row>
    <row r="718" spans="40:50" ht="12"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</row>
    <row r="719" spans="40:50" ht="12"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</row>
    <row r="720" spans="40:50" ht="12"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</row>
    <row r="721" spans="40:50" ht="12"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</row>
    <row r="722" spans="40:50" ht="12"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</row>
    <row r="723" spans="40:50" ht="12"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</row>
    <row r="724" spans="40:50" ht="12"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</row>
    <row r="725" spans="40:50" ht="12"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</row>
    <row r="726" spans="40:50" ht="12"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</row>
    <row r="727" spans="40:50" ht="12"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</row>
    <row r="728" spans="40:50" ht="12"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</row>
    <row r="729" spans="40:50" ht="12"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</row>
    <row r="730" spans="40:50" ht="12"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</row>
    <row r="731" spans="40:50" ht="12"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</row>
    <row r="732" spans="40:50" ht="12"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</row>
    <row r="733" spans="40:50" ht="12"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</row>
    <row r="734" spans="40:50" ht="12"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</row>
    <row r="735" spans="40:50" ht="12"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</row>
    <row r="736" spans="40:50" ht="12"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</row>
    <row r="737" spans="40:50" ht="12"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</row>
    <row r="738" spans="40:50" ht="12"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</row>
    <row r="739" spans="40:50" ht="12"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</row>
    <row r="740" spans="40:50" ht="12"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</row>
    <row r="741" spans="40:50" ht="12"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</row>
    <row r="742" spans="40:50" ht="12"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</row>
    <row r="743" spans="40:50" ht="12"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</row>
    <row r="744" spans="40:50" ht="12"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</row>
    <row r="745" spans="40:50" ht="12"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</row>
    <row r="746" spans="40:50" ht="12"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</row>
    <row r="747" spans="40:50" ht="12"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</row>
    <row r="748" spans="40:50" ht="12"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</row>
    <row r="749" spans="40:50" ht="12"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</row>
    <row r="750" spans="40:50" ht="12"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</row>
    <row r="751" spans="40:50" ht="12"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</row>
    <row r="752" spans="40:50" ht="12"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</row>
    <row r="753" spans="40:50" ht="12"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</row>
    <row r="754" spans="40:50" ht="12"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</row>
    <row r="755" spans="40:50" ht="12"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</row>
    <row r="756" spans="40:50" ht="12"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</row>
    <row r="757" spans="40:50" ht="12"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</row>
    <row r="758" spans="40:50" ht="12"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</row>
    <row r="759" spans="40:50" ht="12"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</row>
    <row r="760" spans="40:50" ht="12"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</row>
    <row r="761" spans="40:50" ht="12"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</row>
    <row r="762" spans="40:50" ht="12"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</row>
    <row r="763" spans="40:50" ht="12"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</row>
    <row r="764" spans="40:50" ht="12"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</row>
    <row r="765" spans="40:50" ht="12"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</row>
    <row r="766" spans="40:50" ht="12"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</row>
    <row r="767" spans="40:50" ht="12"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</row>
    <row r="768" spans="40:50" ht="12"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</row>
    <row r="769" spans="40:50" ht="12"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</row>
    <row r="770" spans="40:50" ht="12"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</row>
    <row r="771" spans="40:50" ht="12"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</row>
    <row r="772" spans="40:50" ht="12"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</row>
    <row r="773" spans="40:50" ht="12"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</row>
    <row r="774" spans="40:50" ht="12"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</row>
    <row r="775" spans="40:50" ht="12"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</row>
    <row r="776" spans="40:50" ht="12"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</row>
    <row r="777" spans="40:50" ht="12"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</row>
    <row r="778" spans="40:50" ht="12"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</row>
    <row r="779" spans="40:50" ht="12"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</row>
    <row r="780" spans="40:50" ht="12"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</row>
    <row r="781" spans="40:50" ht="12"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</row>
    <row r="782" spans="40:50" ht="12"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</row>
    <row r="783" spans="40:50" ht="12"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</row>
    <row r="784" spans="40:50" ht="12"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</row>
    <row r="785" spans="40:50" ht="12"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</row>
    <row r="786" spans="40:50" ht="12"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</row>
    <row r="787" spans="40:50" ht="12"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</row>
    <row r="788" spans="40:50" ht="12"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</row>
    <row r="789" spans="40:50" ht="12"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</row>
    <row r="790" spans="40:50" ht="12"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</row>
    <row r="791" spans="40:50" ht="12"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</row>
    <row r="792" spans="40:50" ht="12"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</row>
    <row r="793" spans="40:50" ht="12"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</row>
    <row r="794" spans="40:50" ht="12"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</row>
    <row r="795" spans="40:50" ht="12"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</row>
    <row r="796" spans="40:50" ht="12"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</row>
    <row r="797" spans="40:50" ht="12"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</row>
    <row r="798" spans="40:50" ht="12"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</row>
    <row r="799" spans="40:50" ht="12"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</row>
    <row r="800" spans="40:50" ht="12"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</row>
    <row r="801" spans="40:50" ht="12"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</row>
    <row r="802" spans="40:50" ht="12"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</row>
    <row r="803" spans="40:50" ht="12"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</row>
    <row r="804" spans="40:50" ht="12"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</row>
    <row r="805" spans="40:50" ht="12"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</row>
    <row r="806" spans="40:50" ht="12"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</row>
    <row r="807" spans="40:50" ht="12"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</row>
    <row r="808" spans="40:50" ht="12"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</row>
    <row r="809" spans="40:50" ht="12"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</row>
    <row r="810" spans="40:50" ht="12"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</row>
    <row r="811" spans="40:50" ht="12"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</row>
    <row r="812" spans="40:50" ht="12"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</row>
    <row r="813" spans="40:50" ht="12"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</row>
    <row r="814" spans="40:50" ht="12"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</row>
    <row r="815" spans="40:50" ht="12"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</row>
    <row r="816" spans="40:50" ht="12"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</row>
    <row r="817" spans="40:50" ht="12"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</row>
    <row r="818" spans="40:50" ht="12"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</row>
    <row r="819" spans="40:50" ht="12"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</row>
    <row r="820" spans="40:50" ht="12"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</row>
    <row r="821" spans="40:50" ht="12"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</row>
    <row r="822" spans="40:50" ht="12"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</row>
    <row r="823" spans="40:50" ht="12"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</row>
    <row r="824" spans="40:50" ht="12"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</row>
    <row r="825" spans="40:50" ht="12"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</row>
    <row r="826" spans="40:50" ht="12"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</row>
    <row r="827" spans="40:50" ht="12"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</row>
    <row r="828" spans="40:50" ht="12"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</row>
    <row r="829" spans="40:50" ht="12"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</row>
    <row r="830" spans="40:50" ht="12"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</row>
    <row r="831" spans="40:50" ht="12"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</row>
    <row r="832" spans="40:50" ht="12"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</row>
    <row r="833" spans="40:50" ht="12"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</row>
    <row r="834" spans="40:50" ht="12"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</row>
    <row r="835" spans="40:50" ht="12"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</row>
    <row r="836" spans="40:50" ht="12"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</row>
    <row r="837" spans="40:50" ht="12"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</row>
    <row r="838" spans="40:50" ht="12"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</row>
    <row r="839" spans="40:50" ht="12"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</row>
    <row r="840" spans="40:50" ht="12"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</row>
    <row r="841" spans="40:50" ht="12"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</row>
    <row r="842" spans="40:50" ht="12"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</row>
    <row r="843" spans="40:50" ht="12"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</row>
    <row r="844" spans="40:50" ht="12"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</row>
    <row r="845" spans="40:50" ht="12"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</row>
    <row r="846" spans="40:50" ht="12"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</row>
    <row r="847" spans="40:50" ht="12"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</row>
    <row r="848" spans="40:50" ht="12"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</row>
    <row r="849" spans="40:50" ht="12"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</row>
    <row r="850" spans="40:50" ht="12"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</row>
    <row r="851" spans="40:50" ht="12"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</row>
    <row r="852" spans="40:50" ht="12"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</row>
    <row r="853" spans="40:50" ht="12"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</row>
    <row r="854" spans="40:50" ht="12"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</row>
    <row r="855" spans="40:50" ht="12"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</row>
    <row r="856" spans="40:50" ht="12"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</row>
    <row r="857" spans="40:50" ht="12"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</row>
    <row r="858" spans="40:50" ht="12"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</row>
    <row r="859" spans="40:50" ht="12"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</row>
    <row r="860" spans="40:50" ht="12"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</row>
    <row r="861" spans="40:50" ht="12"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</row>
    <row r="862" spans="40:50" ht="12"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</row>
    <row r="863" spans="40:50" ht="12"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</row>
    <row r="864" spans="40:50" ht="12"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</row>
    <row r="865" spans="40:50" ht="12"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</row>
    <row r="866" spans="40:50" ht="12"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</row>
    <row r="867" spans="40:50" ht="12"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</row>
    <row r="868" spans="40:50" ht="12"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</row>
    <row r="869" spans="40:50" ht="12"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</row>
    <row r="870" spans="40:50" ht="12"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</row>
    <row r="871" spans="40:50" ht="12"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</row>
    <row r="872" spans="40:50" ht="12"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</row>
    <row r="873" spans="40:50" ht="12"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</row>
    <row r="874" spans="40:50" ht="12"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</row>
    <row r="875" spans="40:50" ht="12"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</row>
    <row r="876" spans="40:50" ht="12"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</row>
    <row r="877" spans="40:50" ht="12"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</row>
    <row r="878" spans="40:50" ht="12"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</row>
    <row r="879" spans="40:50" ht="12"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</row>
    <row r="880" spans="40:50" ht="12"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</row>
    <row r="881" spans="40:50" ht="12"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</row>
    <row r="882" spans="40:50" ht="12"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</row>
    <row r="883" spans="40:50" ht="12"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</row>
    <row r="884" spans="40:50" ht="12"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</row>
    <row r="885" spans="40:50" ht="12"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</row>
    <row r="886" spans="40:50" ht="12"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</row>
    <row r="887" spans="40:50" ht="12"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</row>
    <row r="888" spans="40:50" ht="12"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</row>
    <row r="889" spans="40:50" ht="12"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</row>
    <row r="890" spans="40:50" ht="12"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</row>
    <row r="891" spans="40:50" ht="12"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</row>
    <row r="892" spans="40:50" ht="12"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</row>
    <row r="893" spans="40:50" ht="12"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</row>
    <row r="894" spans="40:50" ht="12"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</row>
    <row r="895" spans="40:50" ht="12"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</row>
    <row r="896" spans="40:50" ht="12"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</row>
    <row r="897" spans="40:50" ht="12"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</row>
    <row r="898" spans="40:50" ht="12"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</row>
    <row r="899" spans="40:50" ht="12"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</row>
    <row r="900" spans="40:50" ht="12"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</row>
    <row r="901" spans="40:50" ht="12"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</row>
    <row r="902" spans="40:50" ht="12"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</row>
    <row r="903" spans="40:50" ht="12"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</row>
    <row r="904" spans="40:50" ht="12"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</row>
    <row r="905" spans="40:50" ht="12"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</row>
    <row r="906" spans="40:50" ht="12"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</row>
    <row r="907" spans="40:50" ht="12"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</row>
    <row r="908" spans="40:50" ht="12"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</row>
    <row r="909" spans="40:50" ht="12"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</row>
    <row r="910" spans="40:50" ht="12"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</row>
    <row r="911" spans="40:50" ht="12"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</row>
    <row r="912" spans="40:50" ht="12"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</row>
    <row r="913" spans="40:50" ht="12"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</row>
    <row r="914" spans="40:50" ht="12"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</row>
    <row r="915" spans="40:50" ht="12"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</row>
    <row r="916" spans="40:50" ht="12"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</row>
    <row r="917" spans="40:50" ht="12"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</row>
    <row r="918" spans="40:50" ht="12"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</row>
    <row r="919" spans="40:50" ht="12"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</row>
    <row r="920" spans="40:50" ht="12"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</row>
    <row r="921" spans="40:50" ht="12"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</row>
    <row r="922" spans="40:50" ht="12"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</row>
    <row r="923" spans="40:50" ht="12"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</row>
    <row r="924" spans="40:50" ht="12"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</row>
    <row r="925" spans="40:50" ht="12"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</row>
    <row r="926" spans="40:50" ht="12"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</row>
    <row r="927" spans="40:50" ht="12"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</row>
    <row r="928" spans="40:50" ht="12"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</row>
    <row r="929" spans="40:50" ht="12"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</row>
    <row r="930" spans="40:50" ht="12"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</row>
    <row r="931" spans="40:50" ht="12"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</row>
    <row r="932" spans="40:50" ht="12"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</row>
    <row r="933" spans="40:50" ht="12"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</row>
    <row r="934" spans="40:50" ht="12"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</row>
    <row r="935" spans="40:50" ht="12"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</row>
    <row r="936" spans="40:50" ht="12"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</row>
    <row r="937" spans="40:50" ht="12"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</row>
    <row r="938" spans="40:50" ht="12"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</row>
    <row r="939" spans="40:50" ht="12"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</row>
    <row r="940" spans="40:50" ht="12"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</row>
    <row r="941" spans="40:50" ht="12"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</row>
    <row r="942" spans="40:50" ht="12"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</row>
    <row r="943" spans="40:50" ht="12"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</row>
    <row r="944" spans="40:50" ht="12"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</row>
    <row r="945" spans="40:50" ht="12"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</row>
    <row r="946" spans="40:50" ht="12"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</row>
    <row r="947" spans="40:50" ht="12"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</row>
    <row r="948" spans="40:50" ht="12"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</row>
    <row r="949" spans="40:50" ht="12"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</row>
    <row r="950" spans="40:50" ht="12"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</row>
    <row r="951" spans="40:50" ht="12"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</row>
    <row r="952" spans="40:50" ht="12"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</row>
    <row r="953" spans="40:50" ht="12"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</row>
    <row r="954" spans="40:50" ht="12"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</row>
    <row r="955" spans="40:50" ht="12"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</row>
    <row r="956" spans="40:50" ht="12"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</row>
    <row r="957" spans="40:50" ht="12"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</row>
    <row r="958" spans="40:50" ht="12"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</row>
    <row r="959" spans="40:50" ht="12"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</row>
    <row r="960" spans="40:50" ht="12"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</row>
    <row r="961" spans="40:50" ht="12"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</row>
    <row r="962" spans="40:50" ht="12"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</row>
    <row r="963" spans="40:50" ht="12"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</row>
    <row r="964" spans="40:50" ht="12"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</row>
    <row r="965" spans="40:50" ht="12"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</row>
    <row r="966" spans="40:50" ht="12"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</row>
    <row r="967" spans="40:50" ht="12"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</row>
    <row r="968" spans="40:50" ht="12"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</row>
    <row r="969" spans="40:50" ht="12"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</row>
    <row r="970" spans="40:50" ht="12"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</row>
    <row r="971" spans="40:50" ht="12"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</row>
    <row r="972" spans="40:50" ht="12"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</row>
    <row r="973" spans="40:50" ht="12"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</row>
    <row r="974" spans="40:50" ht="12"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</row>
    <row r="975" spans="40:50" ht="12"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</row>
    <row r="976" spans="40:50" ht="12"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</row>
    <row r="977" spans="40:50" ht="12"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</row>
    <row r="978" spans="40:50" ht="12"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</row>
    <row r="979" spans="40:50" ht="12"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</row>
    <row r="980" spans="40:50" ht="12"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</row>
    <row r="981" spans="40:50" ht="12"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</row>
    <row r="982" spans="40:50" ht="12"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</row>
    <row r="983" spans="40:50" ht="12"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</row>
    <row r="984" spans="40:50" ht="12"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</row>
    <row r="985" spans="40:50" ht="12"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</row>
    <row r="986" spans="40:50" ht="12"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</row>
    <row r="987" spans="40:50" ht="12"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</row>
    <row r="988" spans="40:50" ht="12"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</row>
    <row r="989" spans="40:50" ht="12"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</row>
    <row r="990" spans="40:50" ht="12"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</row>
    <row r="991" spans="40:50" ht="12"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</row>
    <row r="992" spans="40:50" ht="12"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</row>
    <row r="993" spans="40:50" ht="12"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</row>
    <row r="994" spans="40:50" ht="12"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</row>
    <row r="995" spans="40:50" ht="12"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</row>
    <row r="996" spans="40:50" ht="12"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</row>
    <row r="997" spans="40:50" ht="12"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</row>
    <row r="998" spans="40:50" ht="12"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</row>
    <row r="999" spans="40:50" ht="12"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</row>
    <row r="1000" spans="40:50" ht="12"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</row>
    <row r="1001" spans="40:50" ht="12"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</row>
    <row r="1002" spans="40:50" ht="12"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</row>
    <row r="1003" spans="40:50" ht="12"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</row>
    <row r="1004" spans="40:50" ht="12"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</row>
    <row r="1005" spans="40:50" ht="12"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</row>
    <row r="1006" spans="40:50" ht="12"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</row>
    <row r="1007" spans="40:50" ht="12"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</row>
    <row r="1008" spans="40:50" ht="12"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</row>
    <row r="1009" spans="40:50" ht="12"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</row>
    <row r="1010" spans="40:50" ht="12"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</row>
    <row r="1011" spans="40:50" ht="12"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</row>
    <row r="1012" spans="40:50" ht="12"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</row>
    <row r="1013" spans="40:50" ht="12"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</row>
    <row r="1014" spans="40:50" ht="12"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</row>
    <row r="1015" spans="40:50" ht="12"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</row>
    <row r="1016" spans="40:50" ht="12"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</row>
    <row r="1017" spans="40:50" ht="12"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</row>
    <row r="1018" spans="40:50" ht="12"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</row>
    <row r="1019" spans="40:50" ht="12"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</row>
    <row r="1020" spans="40:50" ht="12"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</row>
    <row r="1021" spans="40:50" ht="12"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</row>
    <row r="1022" spans="40:50" ht="12"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</row>
    <row r="1023" spans="40:50" ht="12"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</row>
    <row r="1024" spans="40:50" ht="12"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</row>
    <row r="1025" spans="40:50" ht="12"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</row>
    <row r="1026" spans="40:50" ht="12"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</row>
    <row r="1027" spans="40:50" ht="12"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</row>
    <row r="1028" spans="40:50" ht="12"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</row>
    <row r="1029" spans="40:50" ht="12"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</row>
    <row r="1030" spans="40:50" ht="12"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</row>
    <row r="1031" spans="40:50" ht="12"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</row>
    <row r="1032" spans="40:50" ht="12"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</row>
    <row r="1033" spans="40:50" ht="12"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</row>
    <row r="1034" spans="40:50" ht="12"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</row>
    <row r="1035" spans="40:50" ht="12"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</row>
    <row r="1036" spans="40:50" ht="12"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</row>
    <row r="1037" spans="40:50" ht="12"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</row>
    <row r="1038" spans="40:50" ht="12"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</row>
    <row r="1039" spans="40:50" ht="12"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</row>
    <row r="1040" spans="40:50" ht="12"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</row>
    <row r="1041" spans="40:50" ht="12"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</row>
    <row r="1042" spans="40:50" ht="12"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</row>
    <row r="1043" spans="40:50" ht="12"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</row>
    <row r="1044" spans="40:50" ht="12"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</row>
    <row r="1045" spans="40:50" ht="12"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</row>
    <row r="1046" spans="40:50" ht="12"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</row>
    <row r="1047" spans="40:50" ht="12"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</row>
    <row r="1048" spans="40:50" ht="12"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</row>
    <row r="1049" spans="40:50" ht="12"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</row>
    <row r="1050" spans="40:50" ht="12"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</row>
    <row r="1051" spans="40:50" ht="12"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</row>
    <row r="1052" spans="40:50" ht="12"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</row>
    <row r="1053" spans="40:50" ht="12"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</row>
    <row r="1054" spans="40:50" ht="12"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</row>
    <row r="1055" spans="40:50" ht="12"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</row>
    <row r="1056" spans="40:50" ht="12"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</row>
    <row r="1057" spans="40:50" ht="12"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</row>
    <row r="1058" spans="40:50" ht="12"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</row>
    <row r="1059" spans="40:50" ht="12"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</row>
    <row r="1060" spans="40:50" ht="12"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</row>
    <row r="1061" spans="40:50" ht="12"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</row>
    <row r="1062" spans="40:50" ht="12"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</row>
    <row r="1063" spans="40:50" ht="12"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</row>
    <row r="1064" spans="40:50" ht="12"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</row>
    <row r="1065" spans="40:50" ht="12"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</row>
    <row r="1066" spans="40:50" ht="12"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</row>
    <row r="1067" spans="40:50" ht="12"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</row>
    <row r="1068" spans="40:50" ht="12"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</row>
    <row r="1069" spans="40:50" ht="12"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</row>
    <row r="1070" spans="40:50" ht="12"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</row>
    <row r="1071" spans="40:50" ht="12"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</row>
    <row r="1072" spans="40:50" ht="12"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</row>
    <row r="1073" spans="40:50" ht="12"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</row>
    <row r="1074" spans="40:50" ht="12"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</row>
    <row r="1075" spans="40:50" ht="12"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</row>
    <row r="1076" spans="40:50" ht="12"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</row>
    <row r="1077" spans="40:50" ht="12"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</row>
    <row r="1078" spans="40:50" ht="12"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</row>
    <row r="1079" spans="40:50" ht="12"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</row>
    <row r="1080" spans="40:50" ht="12"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</row>
    <row r="1081" spans="40:50" ht="12"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</row>
    <row r="1082" spans="40:50" ht="12"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</row>
    <row r="1083" spans="40:50" ht="12"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</row>
    <row r="1084" spans="40:50" ht="12"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</row>
    <row r="1085" spans="40:50" ht="12"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</row>
    <row r="1086" spans="40:50" ht="12"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</row>
    <row r="1087" spans="40:50" ht="12"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</row>
    <row r="1088" spans="40:50" ht="12"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</row>
    <row r="1089" spans="40:50" ht="12"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</row>
    <row r="1090" spans="40:50" ht="12"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</row>
    <row r="1091" spans="40:50" ht="12"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</row>
    <row r="1092" spans="40:50" ht="12"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</row>
    <row r="1093" spans="40:50" ht="12"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</row>
    <row r="1094" spans="40:50" ht="12"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</row>
    <row r="1095" spans="40:50" ht="12"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</row>
    <row r="1096" spans="40:50" ht="12"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</row>
    <row r="1097" spans="40:50" ht="12"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</row>
    <row r="1098" spans="40:50" ht="12"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</row>
    <row r="1099" spans="40:50" ht="12"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</row>
    <row r="1100" spans="40:50" ht="12"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</row>
    <row r="1101" spans="40:50" ht="12"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</row>
    <row r="1102" spans="40:50" ht="12"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</row>
    <row r="1103" spans="40:50" ht="12"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</row>
    <row r="1104" spans="40:50" ht="12"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</row>
    <row r="1105" spans="40:50" ht="12"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</row>
    <row r="1106" spans="40:50" ht="12"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</row>
    <row r="1107" spans="40:50" ht="12"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</row>
    <row r="1108" spans="40:50" ht="12"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</row>
    <row r="1109" spans="40:50" ht="12"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</row>
    <row r="1110" spans="40:50" ht="12"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</row>
    <row r="1111" spans="40:50" ht="12"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</row>
    <row r="1112" spans="40:50" ht="12"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</row>
    <row r="1113" spans="40:50" ht="12"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</row>
    <row r="1114" spans="40:50" ht="12"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</row>
    <row r="1115" spans="40:50" ht="12"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</row>
    <row r="1116" spans="40:50" ht="12"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</row>
    <row r="1117" spans="40:50" ht="12"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</row>
    <row r="1118" spans="40:50" ht="12"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</row>
    <row r="1119" spans="40:50" ht="12"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</row>
    <row r="1120" spans="40:50" ht="12"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</row>
    <row r="1121" spans="40:50" ht="12"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</row>
    <row r="1122" spans="40:50" ht="12"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</row>
    <row r="1123" spans="40:50" ht="12"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</row>
    <row r="1124" spans="40:50" ht="12"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</row>
    <row r="1125" spans="40:50" ht="12"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</row>
    <row r="1126" spans="40:50" ht="12"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</row>
    <row r="1127" spans="40:50" ht="12"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</row>
    <row r="1128" spans="40:50" ht="12"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</row>
    <row r="1129" spans="40:50" ht="12"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</row>
    <row r="1130" spans="40:50" ht="12"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</row>
    <row r="1131" spans="40:50" ht="12"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</row>
    <row r="1132" spans="40:50" ht="12"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</row>
    <row r="1133" spans="40:50" ht="12"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</row>
    <row r="1134" spans="40:50" ht="12"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</row>
    <row r="1135" spans="40:50" ht="12"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</row>
    <row r="1136" spans="40:50" ht="12"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</row>
    <row r="1137" spans="40:50" ht="12"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</row>
    <row r="1138" spans="40:50" ht="12"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</row>
    <row r="1139" spans="40:50" ht="12"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</row>
    <row r="1140" spans="40:50" ht="12"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</row>
    <row r="1141" spans="40:50" ht="12"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</row>
    <row r="1142" spans="40:50" ht="12"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</row>
    <row r="1143" spans="40:50" ht="12"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</row>
    <row r="1144" spans="40:50" ht="12"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</row>
    <row r="1145" spans="40:50" ht="12"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</row>
    <row r="1146" spans="40:50" ht="12"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</row>
    <row r="1147" spans="40:50" ht="12"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</row>
    <row r="1148" spans="40:50" ht="12"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</row>
    <row r="1149" spans="40:50" ht="12"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</row>
    <row r="1150" spans="40:50" ht="12"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</row>
    <row r="1151" spans="40:50" ht="12"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</row>
    <row r="1152" spans="40:50" ht="12"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</row>
    <row r="1153" spans="40:50" ht="12"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</row>
    <row r="1154" spans="40:50" ht="12"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</row>
    <row r="1155" spans="40:50" ht="12"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</row>
    <row r="1156" spans="40:50" ht="12"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</row>
    <row r="1157" spans="40:50" ht="12"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</row>
    <row r="1158" spans="40:50" ht="12"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</row>
    <row r="1159" spans="40:50" ht="12"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</row>
    <row r="1160" spans="40:50" ht="12"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</row>
    <row r="1161" spans="40:50" ht="12"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</row>
    <row r="1162" spans="40:50" ht="12"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</row>
    <row r="1163" spans="40:50" ht="12"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</row>
    <row r="1164" spans="40:50" ht="12"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</row>
    <row r="1165" spans="40:50" ht="12"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</row>
    <row r="1166" spans="40:50" ht="12"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</row>
    <row r="1167" spans="40:50" ht="12"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</row>
    <row r="1168" spans="40:50" ht="12"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</row>
    <row r="1169" spans="40:50" ht="12"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</row>
    <row r="1170" spans="40:50" ht="12"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</row>
    <row r="1171" spans="40:50" ht="12"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</row>
    <row r="1172" spans="40:50" ht="12"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</row>
    <row r="1173" spans="40:50" ht="12"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</row>
    <row r="1174" spans="40:50" ht="12"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</row>
    <row r="1175" spans="40:50" ht="12"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</row>
    <row r="1176" spans="40:50" ht="12"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</row>
    <row r="1177" spans="40:50" ht="12"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</row>
    <row r="1178" spans="40:50" ht="12"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</row>
    <row r="1179" spans="40:50" ht="12"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</row>
    <row r="1180" spans="40:50" ht="12"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</row>
    <row r="1181" spans="40:50" ht="12"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</row>
    <row r="1182" spans="40:50" ht="12"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</row>
    <row r="1183" spans="40:50" ht="12"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</row>
    <row r="1184" spans="40:50" ht="12"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</row>
    <row r="1185" spans="40:50" ht="12"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</row>
    <row r="1186" spans="40:50" ht="12"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</row>
    <row r="1187" spans="40:50" ht="12"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</row>
    <row r="1188" spans="40:50" ht="12"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</row>
    <row r="1189" spans="40:50" ht="12"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</row>
    <row r="1190" spans="40:50" ht="12"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</row>
    <row r="1191" spans="40:50" ht="12"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</row>
    <row r="1192" spans="40:50" ht="12"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</row>
    <row r="1193" spans="40:50" ht="12"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</row>
    <row r="1194" spans="40:50" ht="12"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</row>
    <row r="1195" spans="40:50" ht="12"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</row>
    <row r="1196" spans="40:50" ht="12"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</row>
    <row r="1197" spans="40:50" ht="12"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</row>
    <row r="1198" spans="40:50" ht="12"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</row>
    <row r="1199" spans="40:50" ht="12"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</row>
    <row r="1200" spans="40:50" ht="12"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</row>
    <row r="1201" spans="40:50" ht="12"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</row>
    <row r="1202" spans="40:50" ht="12"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</row>
    <row r="1203" spans="40:50" ht="12"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</row>
    <row r="1204" spans="40:50" ht="12"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</row>
    <row r="1205" spans="40:50" ht="12"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</row>
    <row r="1206" spans="40:50" ht="12"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</row>
    <row r="1207" spans="40:50" ht="12"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</row>
    <row r="1208" spans="40:50" ht="12"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</row>
    <row r="1209" spans="40:50" ht="12"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</row>
    <row r="1210" spans="40:50" ht="12"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</row>
    <row r="1211" spans="40:50" ht="12"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</row>
    <row r="1212" spans="40:50" ht="12"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</row>
    <row r="1213" spans="40:50" ht="12"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</row>
    <row r="1214" spans="40:50" ht="12"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</row>
    <row r="1215" spans="40:50" ht="12"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</row>
    <row r="1216" spans="40:50" ht="12"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</row>
    <row r="1217" spans="40:50" ht="12"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</row>
    <row r="1218" spans="40:50" ht="12"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</row>
    <row r="1219" spans="40:50" ht="12"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</row>
    <row r="1220" spans="40:50" ht="12"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</row>
    <row r="1221" spans="40:50" ht="12"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</row>
    <row r="1222" spans="40:50" ht="12"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</row>
    <row r="1223" spans="40:50" ht="12"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</row>
    <row r="1224" spans="40:50" ht="12"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</row>
    <row r="1225" spans="40:50" ht="12"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</row>
    <row r="1226" spans="40:50" ht="12"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</row>
    <row r="1227" spans="40:50" ht="12"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</row>
    <row r="1228" spans="40:50" ht="12"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</row>
    <row r="1229" spans="40:50" ht="12"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</row>
    <row r="1230" spans="40:50" ht="12"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</row>
    <row r="1231" spans="40:50" ht="12"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</row>
    <row r="1232" spans="40:50" ht="12"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</row>
    <row r="1233" spans="40:50" ht="12"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</row>
    <row r="1234" spans="40:50" ht="12"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</row>
    <row r="1235" spans="40:50" ht="12"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</row>
    <row r="1236" spans="40:50" ht="12"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</row>
    <row r="1237" spans="40:50" ht="12"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</row>
    <row r="1238" spans="40:50" ht="12"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</row>
    <row r="1239" spans="40:50" ht="12"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</row>
    <row r="1240" spans="40:50" ht="12"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</row>
    <row r="1241" spans="40:50" ht="12"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</row>
    <row r="1242" spans="40:50" ht="12"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</row>
    <row r="1243" spans="40:50" ht="12"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</row>
    <row r="1244" spans="40:50" ht="12"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</row>
    <row r="1245" spans="40:50" ht="12"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</row>
    <row r="1246" spans="40:50" ht="12"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</row>
    <row r="1247" spans="40:50" ht="12"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</row>
    <row r="1248" spans="40:50" ht="12"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</row>
    <row r="1249" spans="40:50" ht="12"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</row>
    <row r="1250" spans="40:50" ht="12"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</row>
    <row r="1251" spans="40:50" ht="12"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</row>
    <row r="1252" spans="40:50" ht="12"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</row>
    <row r="1253" spans="40:50" ht="12"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</row>
    <row r="1254" spans="40:50" ht="12"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</row>
    <row r="1255" spans="40:50" ht="12"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</row>
    <row r="1256" spans="40:50" ht="12"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</row>
    <row r="1257" spans="40:50" ht="12"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</row>
    <row r="1258" spans="40:50" ht="12"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</row>
    <row r="1259" spans="40:50" ht="12"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</row>
    <row r="1260" spans="40:50" ht="12"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</row>
    <row r="1261" spans="40:50" ht="12"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</row>
    <row r="1262" spans="40:50" ht="12"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</row>
    <row r="1263" spans="40:50" ht="12"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</row>
    <row r="1264" spans="40:50" ht="12"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</row>
    <row r="1265" spans="40:50" ht="12"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</row>
    <row r="1266" spans="40:50" ht="12"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</row>
    <row r="1267" spans="40:50" ht="12"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</row>
    <row r="1268" spans="40:50" ht="12"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</row>
    <row r="1269" spans="40:50" ht="12"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</row>
    <row r="1270" spans="40:50" ht="12"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</row>
    <row r="1271" spans="40:50" ht="12"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</row>
    <row r="1272" spans="40:50" ht="12"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</row>
    <row r="1273" spans="40:50" ht="12"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</row>
    <row r="1274" spans="40:50" ht="12"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</row>
    <row r="1275" spans="40:50" ht="12"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</row>
    <row r="1276" spans="40:50" ht="12"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</row>
    <row r="1277" spans="40:50" ht="12"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</row>
    <row r="1278" spans="40:50" ht="12"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</row>
    <row r="1279" spans="40:50" ht="12"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</row>
    <row r="1280" spans="40:50" ht="12"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</row>
    <row r="1281" spans="40:50" ht="12"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</row>
    <row r="1282" spans="40:50" ht="12"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</row>
    <row r="1283" spans="40:50" ht="12"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</row>
    <row r="1284" spans="40:50" ht="12"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</row>
    <row r="1285" spans="40:50" ht="12"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</row>
    <row r="1286" spans="40:50" ht="12"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</row>
    <row r="1287" spans="40:50" ht="12"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</row>
    <row r="1288" spans="40:50" ht="12"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</row>
    <row r="1289" spans="40:50" ht="12"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</row>
    <row r="1290" spans="40:50" ht="12"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</row>
    <row r="1291" spans="40:50" ht="12"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</row>
    <row r="1292" spans="40:50" ht="12"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</row>
    <row r="1293" spans="40:50" ht="12"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</row>
    <row r="1294" spans="40:50" ht="12"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</row>
    <row r="1295" spans="40:50" ht="12"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</row>
    <row r="1296" spans="40:50" ht="12"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</row>
    <row r="1297" spans="40:50" ht="12"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</row>
    <row r="1298" spans="40:50" ht="12"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</row>
    <row r="1299" spans="40:50" ht="12"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</row>
    <row r="1300" spans="40:50" ht="12"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</row>
    <row r="1301" spans="40:50" ht="12"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</row>
    <row r="1302" spans="40:50" ht="12"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</row>
    <row r="1303" spans="40:50" ht="12"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</row>
    <row r="1304" spans="40:50" ht="12"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</row>
    <row r="1305" spans="40:50" ht="12"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</row>
    <row r="1306" spans="40:50" ht="12"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</row>
    <row r="1307" spans="40:50" ht="12"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</row>
    <row r="1308" spans="40:50" ht="12"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</row>
    <row r="1309" spans="40:50" ht="12"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</row>
    <row r="1310" spans="40:50" ht="12"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</row>
    <row r="1311" spans="40:50" ht="12"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</row>
    <row r="1312" spans="40:50" ht="12"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</row>
    <row r="1313" spans="40:50" ht="12"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</row>
    <row r="1314" spans="40:50" ht="12"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</row>
    <row r="1315" spans="40:50" ht="12"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</row>
    <row r="1316" spans="40:50" ht="12"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</row>
    <row r="1317" spans="40:50" ht="12"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</row>
    <row r="1318" spans="40:50" ht="12"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</row>
    <row r="1319" spans="40:50" ht="12"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</row>
    <row r="1320" spans="40:50" ht="12"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</row>
    <row r="1321" spans="40:50" ht="12"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</row>
    <row r="1322" spans="40:50" ht="12"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</row>
    <row r="1323" spans="40:50" ht="12"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</row>
    <row r="1324" spans="40:50" ht="12"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</row>
    <row r="1325" spans="40:50" ht="12"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</row>
    <row r="1326" spans="40:50" ht="12"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</row>
    <row r="1327" spans="40:50" ht="12"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</row>
    <row r="1328" spans="40:50" ht="12"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</row>
    <row r="1329" spans="40:50" ht="12"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</row>
    <row r="1330" spans="40:50" ht="12"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</row>
    <row r="1331" spans="40:50" ht="12"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</row>
    <row r="1332" spans="40:50" ht="12"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</row>
    <row r="1333" spans="40:50" ht="12"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</row>
    <row r="1334" spans="40:50" ht="12"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</row>
    <row r="1335" spans="40:50" ht="12"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</row>
    <row r="1336" spans="40:50" ht="12"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</row>
    <row r="1337" spans="40:50" ht="12"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</row>
    <row r="1338" spans="40:50" ht="12"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</row>
    <row r="1339" spans="40:50" ht="12"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</row>
    <row r="1340" spans="40:50" ht="12"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</row>
    <row r="1341" spans="40:50" ht="12"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</row>
    <row r="1342" spans="40:50" ht="12"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</row>
    <row r="1343" spans="40:50" ht="12"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</row>
    <row r="1344" spans="40:50" ht="12"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</row>
    <row r="1345" spans="40:50" ht="12"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</row>
    <row r="1346" spans="40:50" ht="12"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</row>
    <row r="1347" spans="40:50" ht="12"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</row>
    <row r="1348" spans="40:50" ht="12"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</row>
    <row r="1349" spans="40:50" ht="12"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</row>
    <row r="1350" spans="40:50" ht="12"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</row>
    <row r="1351" spans="40:50" ht="12"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</row>
    <row r="1352" spans="40:50" ht="12"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</row>
    <row r="1353" spans="40:50" ht="12"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</row>
    <row r="1354" spans="40:50" ht="12"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</row>
    <row r="1355" spans="40:50" ht="12"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</row>
    <row r="1356" spans="40:50" ht="12"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</row>
    <row r="1357" spans="40:50" ht="12"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</row>
    <row r="1358" spans="40:50" ht="12"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</row>
    <row r="1359" spans="40:50" ht="12"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</row>
    <row r="1360" spans="40:50" ht="12"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</row>
    <row r="1361" spans="40:50" ht="12"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</row>
    <row r="1362" spans="40:50" ht="12"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</row>
    <row r="1363" spans="40:50" ht="12"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</row>
    <row r="1364" spans="40:50" ht="12"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</row>
    <row r="1365" spans="40:50" ht="12"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</row>
    <row r="1366" spans="40:50" ht="12"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</row>
    <row r="1367" spans="40:50" ht="12"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</row>
    <row r="1368" spans="40:50" ht="12"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</row>
    <row r="1369" spans="40:50" ht="12"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</row>
    <row r="1370" spans="40:50" ht="12"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</row>
    <row r="1371" spans="40:50" ht="12"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</row>
    <row r="1372" spans="40:50" ht="12"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</row>
    <row r="1373" spans="40:50" ht="12"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</row>
    <row r="1374" spans="40:50" ht="12"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</row>
    <row r="1375" spans="40:50" ht="12"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</row>
    <row r="1376" spans="40:50" ht="12"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</row>
    <row r="1377" spans="40:50" ht="12"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</row>
    <row r="1378" spans="40:50" ht="12"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</row>
    <row r="1379" spans="40:50" ht="12"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</row>
    <row r="1380" spans="40:50" ht="12"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</row>
    <row r="1381" spans="40:50" ht="12"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</row>
    <row r="1382" spans="40:50" ht="12"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</row>
    <row r="1383" spans="40:50" ht="12"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</row>
    <row r="1384" spans="40:50" ht="12"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</row>
    <row r="1385" spans="40:50" ht="12"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</row>
    <row r="1386" spans="40:50" ht="12"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</row>
    <row r="1387" spans="40:50" ht="12"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</row>
    <row r="1388" spans="40:50" ht="12"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</row>
    <row r="1389" spans="40:50" ht="12"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</row>
    <row r="1390" spans="40:50" ht="12"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</row>
    <row r="1391" spans="40:50" ht="12"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</row>
    <row r="1392" spans="40:50" ht="12"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</row>
    <row r="1393" spans="40:50" ht="12"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</row>
    <row r="1394" spans="40:50" ht="12"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</row>
    <row r="1395" spans="40:50" ht="12"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</row>
    <row r="1396" spans="40:50" ht="12"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</row>
    <row r="1397" spans="40:50" ht="12"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</row>
    <row r="1398" spans="40:50" ht="12"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</row>
    <row r="1399" spans="40:50" ht="12"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</row>
    <row r="1400" spans="40:50" ht="12"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</row>
    <row r="1401" spans="40:50" ht="12"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</row>
    <row r="1402" spans="40:50" ht="12"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</row>
    <row r="1403" spans="40:50" ht="12"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</row>
    <row r="1404" spans="40:50" ht="12"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</row>
    <row r="1405" spans="40:50" ht="12"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</row>
    <row r="1406" spans="40:50" ht="12"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</row>
    <row r="1407" spans="40:50" ht="12"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</row>
    <row r="1408" spans="40:50" ht="12"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</row>
    <row r="1409" spans="40:50" ht="12"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</row>
    <row r="1410" spans="40:50" ht="12"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</row>
    <row r="1411" spans="40:50" ht="12"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</row>
    <row r="1412" spans="40:50" ht="12"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</row>
    <row r="1413" spans="40:50" ht="12"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</row>
    <row r="1414" spans="40:50" ht="12"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</row>
    <row r="1415" spans="40:50" ht="12"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</row>
    <row r="1416" spans="40:50" ht="12"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</row>
    <row r="1417" spans="40:50" ht="12"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</row>
    <row r="1418" spans="40:50" ht="12"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</row>
    <row r="1419" spans="40:50" ht="12"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</row>
    <row r="1420" spans="40:50" ht="12"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</row>
    <row r="1421" spans="40:50" ht="12"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</row>
    <row r="1422" spans="40:50" ht="12"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</row>
    <row r="1423" spans="40:50" ht="12"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</row>
    <row r="1424" spans="40:50" ht="12"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</row>
    <row r="1425" spans="40:50" ht="12"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</row>
    <row r="1426" spans="40:50" ht="12"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</row>
    <row r="1427" spans="40:50" ht="12"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</row>
    <row r="1428" spans="40:50" ht="12"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</row>
    <row r="1429" spans="40:50" ht="12"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</row>
    <row r="1430" spans="40:50" ht="12"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</row>
    <row r="1431" spans="40:50" ht="12"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</row>
    <row r="1432" spans="40:50" ht="12"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</row>
    <row r="1433" spans="40:50" ht="12"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</row>
    <row r="1434" spans="40:50" ht="12"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</row>
    <row r="1435" spans="40:50" ht="12"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</row>
    <row r="1436" spans="40:50" ht="12"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</row>
    <row r="1437" spans="40:50" ht="12"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</row>
    <row r="1438" spans="40:50" ht="12"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</row>
    <row r="1439" spans="40:50" ht="12"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</row>
    <row r="1440" spans="40:50" ht="12"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</row>
    <row r="1441" spans="40:50" ht="12"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</row>
    <row r="1442" spans="40:50" ht="12"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</row>
    <row r="1443" spans="40:50" ht="12"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</row>
    <row r="1444" spans="40:50" ht="12"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</row>
    <row r="1445" spans="40:50" ht="12"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</row>
    <row r="1446" spans="40:50" ht="12"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</row>
    <row r="1447" spans="40:50" ht="12"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</row>
    <row r="1448" spans="40:50" ht="12"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</row>
    <row r="1449" spans="40:50" ht="12"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</row>
    <row r="1450" spans="40:50" ht="12"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</row>
    <row r="1451" spans="40:50" ht="12"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</row>
    <row r="1452" spans="40:50" ht="12"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</row>
    <row r="1453" spans="40:50" ht="12"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</row>
    <row r="1454" spans="40:50" ht="12"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</row>
    <row r="1455" spans="40:50" ht="12"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</row>
    <row r="1456" spans="40:50" ht="12"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</row>
    <row r="1457" spans="40:50" ht="12"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</row>
    <row r="1458" spans="40:50" ht="12"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</row>
    <row r="1459" spans="40:50" ht="12"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</row>
    <row r="1460" spans="40:50" ht="12"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</row>
    <row r="1461" spans="40:50" ht="12"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</row>
    <row r="1462" spans="40:50" ht="12"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</row>
    <row r="1463" spans="40:50" ht="12"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</row>
    <row r="1464" spans="40:50" ht="12"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</row>
    <row r="1465" spans="40:50" ht="12"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</row>
    <row r="1466" spans="40:50" ht="12"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</row>
    <row r="1467" spans="40:50" ht="12"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</row>
    <row r="1468" spans="40:50" ht="12"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</row>
    <row r="1469" spans="40:50" ht="12"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</row>
    <row r="1470" spans="40:50" ht="12"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</row>
    <row r="1471" spans="40:50" ht="12"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</row>
    <row r="1472" spans="40:50" ht="12"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</row>
    <row r="1473" spans="40:50" ht="12"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</row>
    <row r="1474" spans="40:50" ht="12"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</row>
    <row r="1475" spans="40:50" ht="12"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</row>
    <row r="1476" spans="40:50" ht="12"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</row>
    <row r="1477" spans="40:50" ht="12"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</row>
    <row r="1478" spans="40:50" ht="12"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</row>
    <row r="1479" spans="40:50" ht="12"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</row>
    <row r="1480" spans="40:50" ht="12"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</row>
    <row r="1481" spans="40:50" ht="12"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</row>
    <row r="1482" spans="40:50" ht="12"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</row>
    <row r="1483" spans="40:50" ht="12"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</row>
    <row r="1484" spans="40:50" ht="12"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</row>
    <row r="1485" spans="40:50" ht="12"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</row>
    <row r="1486" spans="40:50" ht="12"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</row>
    <row r="1487" spans="40:50" ht="12"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</row>
    <row r="1488" spans="40:50" ht="12"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</row>
    <row r="1489" spans="40:50" ht="12"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</row>
    <row r="1490" spans="40:50" ht="12"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</row>
    <row r="1491" spans="40:50" ht="12"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</row>
    <row r="1492" spans="40:50" ht="12"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</row>
    <row r="1493" spans="40:50" ht="12"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</row>
    <row r="1494" spans="40:50" ht="12"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</row>
    <row r="1495" spans="40:50" ht="12"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</row>
    <row r="1496" spans="40:50" ht="12"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</row>
    <row r="1497" spans="40:50" ht="12"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</row>
    <row r="1498" spans="40:50" ht="12"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</row>
    <row r="1499" spans="40:50" ht="12"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</row>
    <row r="1500" spans="40:50" ht="12"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</row>
    <row r="1501" spans="40:50" ht="12"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</row>
    <row r="1502" spans="40:50" ht="12"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</row>
    <row r="1503" spans="40:50" ht="12"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</row>
    <row r="1504" spans="40:50" ht="12"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</row>
    <row r="1505" spans="40:50" ht="12"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</row>
    <row r="1506" spans="40:50" ht="12"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</row>
    <row r="1507" spans="40:50" ht="12"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</row>
    <row r="1508" spans="40:50" ht="12"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</row>
    <row r="1509" spans="40:50" ht="12"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</row>
    <row r="1510" spans="40:50" ht="12"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</row>
    <row r="1511" spans="40:50" ht="12"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</row>
    <row r="1512" spans="40:50" ht="12"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</row>
    <row r="1513" spans="40:50" ht="12"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</row>
    <row r="1514" spans="40:50" ht="12"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</row>
    <row r="1515" spans="40:50" ht="12"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</row>
    <row r="1516" spans="40:50" ht="12"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</row>
    <row r="1517" spans="40:50" ht="12"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</row>
    <row r="1518" spans="40:50" ht="12"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</row>
    <row r="1519" spans="40:50" ht="12"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</row>
    <row r="1520" spans="40:50" ht="12"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</row>
    <row r="1521" spans="40:50" ht="12"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</row>
    <row r="1522" spans="40:50" ht="12"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</row>
    <row r="1523" spans="40:50" ht="12"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</row>
    <row r="1524" spans="40:50" ht="12"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</row>
    <row r="1525" spans="40:50" ht="12"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</row>
    <row r="1526" spans="40:50" ht="12"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</row>
    <row r="1527" spans="40:50" ht="12"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</row>
    <row r="1528" spans="40:50" ht="12"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</row>
    <row r="1529" spans="40:50" ht="12"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</row>
    <row r="1530" spans="40:50" ht="12"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</row>
    <row r="1531" spans="40:50" ht="12"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</row>
    <row r="1532" spans="40:50" ht="12"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</row>
    <row r="1533" spans="40:50" ht="12"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</row>
    <row r="1534" spans="40:50" ht="12"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</row>
    <row r="1535" spans="40:50" ht="12"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</row>
    <row r="1536" spans="40:50" ht="12"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</row>
    <row r="1537" spans="40:50" ht="12"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</row>
    <row r="1538" spans="40:50" ht="12"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</row>
    <row r="1539" spans="40:50" ht="12"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</row>
    <row r="1540" spans="40:50" ht="12"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</row>
    <row r="1541" spans="40:50" ht="12"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</row>
    <row r="1542" spans="40:50" ht="12"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</row>
    <row r="1543" spans="40:50" ht="12"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</row>
    <row r="1544" spans="40:50" ht="12"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</row>
    <row r="1545" spans="40:50" ht="12"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</row>
    <row r="1546" spans="40:50" ht="12"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</row>
    <row r="1547" spans="40:50" ht="12"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</row>
    <row r="1548" spans="40:50" ht="12"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</row>
    <row r="1549" spans="40:50" ht="12"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</row>
    <row r="1550" spans="40:50" ht="12"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</row>
    <row r="1551" spans="40:50" ht="12"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</row>
    <row r="1552" spans="40:50" ht="12"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</row>
    <row r="1553" spans="40:50" ht="12"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</row>
    <row r="1554" spans="40:50" ht="12"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</row>
    <row r="1555" spans="40:50" ht="12"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</row>
    <row r="1556" spans="40:50" ht="12"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</row>
    <row r="1557" spans="40:50" ht="12"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</row>
    <row r="1558" spans="40:50" ht="12"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</row>
    <row r="1559" spans="40:50" ht="12"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</row>
    <row r="1560" spans="40:50" ht="12"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</row>
    <row r="1561" spans="40:50" ht="12"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</row>
    <row r="1562" spans="40:50" ht="12"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</row>
    <row r="1563" spans="40:50" ht="12"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</row>
    <row r="1564" spans="40:50" ht="12"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</row>
    <row r="1565" spans="40:50" ht="12"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</row>
    <row r="1566" spans="40:50" ht="12"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</row>
    <row r="1567" spans="40:50" ht="12"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</row>
    <row r="1568" spans="40:50" ht="12"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</row>
    <row r="1569" spans="40:50" ht="12"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</row>
    <row r="1570" spans="40:50" ht="12"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</row>
    <row r="1571" spans="40:50" ht="12"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</row>
    <row r="1572" spans="40:50" ht="12"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</row>
    <row r="1573" spans="40:50" ht="12"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</row>
    <row r="1574" spans="40:50" ht="12"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</row>
    <row r="1575" spans="40:50" ht="12"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</row>
    <row r="1576" spans="40:50" ht="12"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</row>
    <row r="1577" spans="40:50" ht="12"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</row>
    <row r="1578" spans="40:50" ht="12"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</row>
    <row r="1579" spans="40:50" ht="12"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</row>
    <row r="1580" spans="40:50" ht="12"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</row>
    <row r="1581" spans="40:50" ht="12"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</row>
    <row r="1582" spans="40:50" ht="12"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</row>
    <row r="1583" spans="40:50" ht="12"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</row>
    <row r="1584" spans="40:50" ht="12"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</row>
    <row r="1585" spans="40:50" ht="12"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</row>
    <row r="1586" spans="40:50" ht="12"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</row>
    <row r="1587" spans="40:50" ht="12"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</row>
    <row r="1588" spans="40:50" ht="12"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</row>
    <row r="1589" spans="40:50" ht="12"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</row>
    <row r="1590" spans="40:50" ht="12"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</row>
    <row r="1591" spans="40:50" ht="12"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</row>
    <row r="1592" spans="40:50" ht="12"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</row>
    <row r="1593" spans="40:50" ht="12"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</row>
    <row r="1594" spans="40:50" ht="12"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</row>
    <row r="1595" spans="40:50" ht="12"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</row>
    <row r="1596" spans="40:50" ht="12"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</row>
    <row r="1597" spans="40:50" ht="12"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</row>
    <row r="1598" spans="40:50" ht="12"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</row>
    <row r="1599" spans="40:50" ht="12"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</row>
    <row r="1600" spans="40:50" ht="12"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</row>
    <row r="1601" spans="40:50" ht="12"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</row>
    <row r="1602" spans="40:50" ht="12"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</row>
    <row r="1603" spans="40:50" ht="12"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</row>
    <row r="1604" spans="40:50" ht="12"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</row>
    <row r="1605" spans="40:50" ht="12"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</row>
    <row r="1606" spans="40:50" ht="12"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</row>
    <row r="1607" spans="40:50" ht="12"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</row>
    <row r="1608" spans="40:50" ht="12"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</row>
    <row r="1609" spans="40:50" ht="12"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</row>
    <row r="1610" spans="40:50" ht="12"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</row>
    <row r="1611" spans="40:50" ht="12"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</row>
    <row r="1612" spans="40:50" ht="12"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</row>
    <row r="1613" spans="40:50" ht="12"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</row>
    <row r="1614" spans="40:50" ht="12"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</row>
    <row r="1615" spans="40:50" ht="12"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</row>
    <row r="1616" spans="40:50" ht="12"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</row>
    <row r="1617" spans="40:50" ht="12"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</row>
    <row r="1618" spans="40:50" ht="12"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</row>
    <row r="1619" spans="40:50" ht="12"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</row>
    <row r="1620" spans="40:50" ht="12"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</row>
    <row r="1621" spans="40:50" ht="12"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</row>
    <row r="1622" spans="40:50" ht="12"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</row>
    <row r="1623" spans="40:50" ht="12"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</row>
    <row r="1624" spans="40:50" ht="12"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</row>
    <row r="1625" spans="40:50" ht="12"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</row>
    <row r="1626" spans="40:50" ht="12"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</row>
    <row r="1627" spans="40:50" ht="12"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</row>
    <row r="1628" spans="40:50" ht="12"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</row>
    <row r="1629" spans="40:50" ht="12"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</row>
    <row r="1630" spans="40:50" ht="12"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</row>
    <row r="1631" spans="40:50" ht="12"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</row>
    <row r="1632" spans="40:50" ht="12"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</row>
    <row r="1633" spans="40:50" ht="12"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</row>
    <row r="1634" spans="40:50" ht="12"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</row>
    <row r="1635" spans="40:50" ht="12"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</row>
    <row r="1636" spans="40:50" ht="12"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</row>
    <row r="1637" spans="40:50" ht="12"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</row>
    <row r="1638" spans="40:50" ht="12"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</row>
    <row r="1639" spans="40:50" ht="12"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</row>
    <row r="1640" spans="40:50" ht="12"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</row>
    <row r="1641" spans="40:50" ht="12"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</row>
    <row r="1642" spans="40:50" ht="12"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</row>
    <row r="1643" spans="40:50" ht="12"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</row>
    <row r="1644" spans="40:50" ht="12"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</row>
    <row r="1645" spans="40:50" ht="12"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</row>
    <row r="1646" spans="40:50" ht="12"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</row>
    <row r="1647" spans="40:50" ht="12"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</row>
    <row r="1648" spans="40:50" ht="12"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</row>
    <row r="1649" spans="40:50" ht="12"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</row>
    <row r="1650" spans="40:50" ht="12"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</row>
    <row r="1651" spans="40:50" ht="12"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</row>
    <row r="1652" spans="40:50" ht="12"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</row>
    <row r="1653" spans="40:50" ht="12"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</row>
    <row r="1654" spans="40:50" ht="12"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</row>
    <row r="1655" spans="40:50" ht="12"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</row>
    <row r="1656" spans="40:50" ht="12"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</row>
    <row r="1657" spans="40:50" ht="12"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</row>
    <row r="1658" spans="40:50" ht="12"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</row>
    <row r="1659" spans="40:50" ht="12"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</row>
    <row r="1660" spans="40:50" ht="12"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</row>
    <row r="1661" spans="40:50" ht="12"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</row>
    <row r="1662" spans="40:50" ht="12"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</row>
    <row r="1663" spans="40:50" ht="12"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</row>
    <row r="1664" spans="40:50" ht="12"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</row>
    <row r="1665" spans="40:50" ht="12"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</row>
    <row r="1666" spans="40:50" ht="12"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</row>
    <row r="1667" spans="40:50" ht="12"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</row>
    <row r="1668" spans="40:50" ht="12"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</row>
    <row r="1669" spans="40:50" ht="12"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</row>
    <row r="1670" spans="40:50" ht="12"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</row>
    <row r="1671" spans="40:50" ht="12"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</row>
    <row r="1672" spans="40:50" ht="12"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</row>
    <row r="1673" spans="40:50" ht="12"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</row>
    <row r="1674" spans="40:50" ht="12"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</row>
    <row r="1675" spans="40:50" ht="12"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</row>
    <row r="1676" spans="40:50" ht="12"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</row>
    <row r="1677" spans="40:50" ht="12"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</row>
    <row r="1678" spans="40:50" ht="12"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</row>
    <row r="1679" spans="40:50" ht="12"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</row>
    <row r="1680" spans="40:50" ht="12"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</row>
    <row r="1681" spans="40:50" ht="12"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</row>
    <row r="1682" spans="40:50" ht="12"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</row>
    <row r="1683" spans="40:50" ht="12"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</row>
    <row r="1684" spans="40:50" ht="12"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</row>
    <row r="1685" spans="40:50" ht="12"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</row>
    <row r="1686" spans="40:50" ht="12"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</row>
    <row r="1687" spans="40:50" ht="12"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</row>
    <row r="1688" spans="40:50" ht="12"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</row>
    <row r="1689" spans="40:50" ht="12"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</row>
    <row r="1690" spans="40:50" ht="12"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</row>
    <row r="1691" spans="40:50" ht="12"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</row>
    <row r="1692" spans="40:50" ht="12"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</row>
    <row r="1693" spans="40:50" ht="12"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</row>
    <row r="1694" spans="40:50" ht="12"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</row>
    <row r="1695" spans="40:50" ht="12"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</row>
    <row r="1696" spans="40:50" ht="12"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</row>
    <row r="1697" spans="40:50" ht="12"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</row>
    <row r="1698" spans="40:50" ht="12"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</row>
    <row r="1699" spans="40:50" ht="12"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</row>
    <row r="1700" spans="40:50" ht="12"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</row>
    <row r="1701" spans="40:50" ht="12"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</row>
    <row r="1702" spans="40:50" ht="12"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</row>
    <row r="1703" spans="40:50" ht="12"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</row>
    <row r="1704" spans="40:50" ht="12"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</row>
    <row r="1705" spans="40:50" ht="12"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</row>
    <row r="1706" spans="40:50" ht="12"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</row>
    <row r="1707" spans="40:50" ht="12"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</row>
    <row r="1708" spans="40:50" ht="12"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</row>
    <row r="1709" spans="40:50" ht="12"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</row>
    <row r="1710" spans="40:50" ht="12"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</row>
    <row r="1711" spans="40:50" ht="12"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</row>
    <row r="1712" spans="40:50" ht="12"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</row>
    <row r="1713" spans="40:50" ht="12"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</row>
    <row r="1714" spans="40:50" ht="12"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</row>
    <row r="1715" spans="40:50" ht="12"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</row>
    <row r="1716" spans="40:50" ht="12"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</row>
    <row r="1717" spans="40:50" ht="12"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</row>
    <row r="1718" spans="40:50" ht="12"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</row>
    <row r="1719" spans="40:50" ht="12"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</row>
    <row r="1720" spans="40:50" ht="12"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</row>
    <row r="1721" spans="40:50" ht="12"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</row>
    <row r="1722" spans="40:50" ht="12"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</row>
    <row r="1723" spans="40:50" ht="12"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</row>
    <row r="1724" spans="40:50" ht="12"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</row>
    <row r="1725" spans="40:50" ht="12"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</row>
    <row r="1726" spans="40:50" ht="12"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</row>
    <row r="1727" spans="40:50" ht="12"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</row>
    <row r="1728" spans="40:50" ht="12"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</row>
    <row r="1729" spans="40:50" ht="12"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</row>
    <row r="1730" spans="40:50" ht="12"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</row>
    <row r="1731" spans="40:50" ht="12"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</row>
    <row r="1732" spans="40:50" ht="12"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</row>
    <row r="1733" spans="40:50" ht="12"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</row>
    <row r="1734" spans="40:50" ht="12"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</row>
    <row r="1735" spans="40:50" ht="12"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</row>
    <row r="1736" spans="40:50" ht="12"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</row>
    <row r="1737" spans="40:50" ht="12"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</row>
    <row r="1738" spans="40:50" ht="12"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</row>
    <row r="1739" spans="40:50" ht="12"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</row>
    <row r="1740" spans="40:50" ht="12"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</row>
    <row r="1741" spans="40:50" ht="12"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</row>
    <row r="1742" spans="40:50" ht="12"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</row>
    <row r="1743" spans="40:50" ht="12"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</row>
    <row r="1744" spans="40:50" ht="12"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</row>
    <row r="1745" spans="40:50" ht="12"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</row>
    <row r="1746" spans="40:50" ht="12"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</row>
    <row r="1747" spans="40:50" ht="12"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</row>
    <row r="1748" spans="40:50" ht="12"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</row>
    <row r="1749" spans="40:50" ht="12"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</row>
    <row r="1750" spans="40:50" ht="12"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</row>
    <row r="1751" spans="40:50" ht="12"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</row>
    <row r="1752" spans="40:50" ht="12"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</row>
    <row r="1753" spans="40:50" ht="12"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</row>
    <row r="1754" spans="40:50" ht="12"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</row>
    <row r="1755" spans="40:50" ht="12"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</row>
    <row r="1756" spans="40:50" ht="12"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</row>
    <row r="1757" spans="40:50" ht="12"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</row>
    <row r="1758" spans="40:50" ht="12"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</row>
    <row r="1759" spans="40:50" ht="12"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</row>
    <row r="1760" spans="40:50" ht="12"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</row>
    <row r="1761" spans="40:50" ht="12"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</row>
    <row r="1762" spans="40:50" ht="12"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</row>
    <row r="1763" spans="40:50" ht="12"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</row>
    <row r="1764" spans="40:50" ht="12"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</row>
    <row r="1765" spans="40:50" ht="12"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</row>
    <row r="1766" spans="40:50" ht="12"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</row>
    <row r="1767" spans="40:50" ht="12"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</row>
    <row r="1768" spans="40:50" ht="12"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</row>
    <row r="1769" spans="40:50" ht="12"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</row>
    <row r="1770" spans="40:50" ht="12"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</row>
    <row r="1771" spans="40:50" ht="12"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</row>
    <row r="1772" spans="40:50" ht="12"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</row>
    <row r="1773" spans="40:50" ht="12"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</row>
    <row r="1774" spans="40:50" ht="12"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</row>
    <row r="1775" spans="40:50" ht="12"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</row>
    <row r="1776" spans="40:50" ht="12"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</row>
    <row r="1777" spans="40:50" ht="12"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</row>
    <row r="1778" spans="40:50" ht="12"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</row>
    <row r="1779" spans="40:50" ht="12"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</row>
    <row r="1780" spans="40:50" ht="12"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</row>
    <row r="1781" spans="40:50" ht="12"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</row>
    <row r="1782" spans="40:50" ht="12"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</row>
    <row r="1783" spans="40:50" ht="12"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</row>
    <row r="1784" spans="40:50" ht="12"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</row>
    <row r="1785" spans="40:50" ht="12"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</row>
    <row r="1786" spans="40:50" ht="12"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</row>
    <row r="1787" spans="40:50" ht="12"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</row>
    <row r="1788" spans="40:50" ht="12"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</row>
    <row r="1789" spans="40:50" ht="12"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</row>
    <row r="1790" spans="40:50" ht="12"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</row>
    <row r="1791" spans="40:50" ht="12"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</row>
    <row r="1792" spans="40:50" ht="12"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</row>
    <row r="1793" spans="40:50" ht="12"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</row>
    <row r="1794" spans="40:50" ht="12"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</row>
    <row r="1795" spans="40:50" ht="12"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</row>
    <row r="1796" spans="40:50" ht="12"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</row>
    <row r="1797" spans="40:50" ht="12"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</row>
    <row r="1798" spans="40:50" ht="12"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</row>
    <row r="1799" spans="40:50" ht="12"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</row>
    <row r="1800" spans="40:50" ht="12"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</row>
    <row r="1801" spans="40:50" ht="12"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</row>
    <row r="1802" spans="40:50" ht="12"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</row>
    <row r="1803" spans="40:50" ht="12"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</row>
    <row r="1804" spans="40:50" ht="12"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</row>
    <row r="1805" spans="40:50" ht="12"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</row>
    <row r="1806" spans="40:50" ht="12"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</row>
    <row r="1807" spans="40:50" ht="12"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</row>
    <row r="1808" spans="40:50" ht="12"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</row>
    <row r="1809" spans="40:50" ht="12"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</row>
    <row r="1810" spans="40:50" ht="12"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</row>
    <row r="1811" spans="40:50" ht="12"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</row>
    <row r="1812" spans="40:50" ht="12"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</row>
    <row r="1813" spans="40:50" ht="12"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</row>
    <row r="1814" spans="40:50" ht="12"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</row>
    <row r="1815" spans="40:50" ht="12"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</row>
    <row r="1816" spans="40:50" ht="12"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</row>
    <row r="1817" spans="40:50" ht="12"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</row>
    <row r="1818" spans="40:50" ht="12"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</row>
    <row r="1819" spans="40:50" ht="12"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</row>
    <row r="1820" spans="40:50" ht="12"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</row>
    <row r="1821" spans="40:50" ht="12"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</row>
    <row r="1822" spans="40:50" ht="12"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</row>
    <row r="1823" spans="40:50" ht="12"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</row>
    <row r="1824" spans="40:50" ht="12"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</row>
    <row r="1825" spans="40:50" ht="12"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</row>
    <row r="1826" spans="40:50" ht="12"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</row>
    <row r="1827" spans="40:50" ht="12"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</row>
    <row r="1828" spans="40:50" ht="12"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</row>
    <row r="1829" spans="40:50" ht="12"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</row>
    <row r="1830" spans="40:50" ht="12"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</row>
    <row r="1831" spans="40:50" ht="12"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</row>
    <row r="1832" spans="40:50" ht="12"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</row>
    <row r="1833" spans="40:50" ht="12"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</row>
    <row r="1834" spans="40:50" ht="12"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</row>
    <row r="1835" spans="40:50" ht="12"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</row>
    <row r="1836" spans="40:50" ht="12"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</row>
    <row r="1837" spans="40:50" ht="12"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</row>
    <row r="1838" spans="40:50" ht="12"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</row>
    <row r="1839" spans="40:50" ht="12"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</row>
    <row r="1840" spans="40:50" ht="12"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</row>
    <row r="1841" spans="40:50" ht="12"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</row>
    <row r="1842" spans="40:50" ht="12"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</row>
    <row r="1843" spans="40:50" ht="12"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</row>
    <row r="1844" spans="40:50" ht="12"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</row>
    <row r="1845" spans="40:50" ht="12"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</row>
    <row r="1846" spans="40:50" ht="12"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</row>
    <row r="1847" spans="40:50" ht="12"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</row>
    <row r="1848" spans="40:50" ht="12"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</row>
    <row r="1849" spans="40:50" ht="12"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</row>
    <row r="1850" spans="40:50" ht="12"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</row>
    <row r="1851" spans="40:50" ht="12"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</row>
    <row r="1852" spans="40:50" ht="12"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</row>
    <row r="1853" spans="40:50" ht="12"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</row>
    <row r="1854" spans="40:50" ht="12"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</row>
    <row r="1855" spans="40:50" ht="12"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</row>
    <row r="1856" spans="40:50" ht="12"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</row>
    <row r="1857" spans="40:50" ht="12"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</row>
    <row r="1858" spans="40:50" ht="12"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</row>
    <row r="1859" spans="40:50" ht="12"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</row>
    <row r="1860" spans="40:50" ht="12"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</row>
    <row r="1861" spans="40:50" ht="12"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</row>
    <row r="1862" spans="40:50" ht="12"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</row>
    <row r="1863" spans="40:50" ht="12"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</row>
    <row r="1864" spans="40:50" ht="12"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</row>
    <row r="1865" spans="40:50" ht="12"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</row>
    <row r="1866" spans="40:50" ht="12"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</row>
    <row r="1867" spans="40:50" ht="12"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</row>
    <row r="1868" spans="40:50" ht="12"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</row>
    <row r="1869" spans="40:50" ht="12"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</row>
    <row r="1870" spans="40:50" ht="12"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</row>
    <row r="1871" spans="40:50" ht="12"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</row>
    <row r="1872" spans="40:50" ht="12"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</row>
    <row r="1873" spans="40:50" ht="12"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</row>
    <row r="1874" spans="40:50" ht="12"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</row>
    <row r="1875" spans="40:50" ht="12"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</row>
    <row r="1876" spans="40:50" ht="12"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</row>
    <row r="1877" spans="40:50" ht="12"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</row>
    <row r="1878" spans="40:50" ht="12"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</row>
    <row r="1879" spans="40:50" ht="12"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</row>
    <row r="1880" spans="40:50" ht="12"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</row>
    <row r="1881" spans="40:50" ht="12"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</row>
    <row r="1882" spans="40:50" ht="12"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</row>
    <row r="1883" spans="40:50" ht="12"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</row>
    <row r="1884" spans="40:50" ht="12"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</row>
    <row r="1885" spans="40:50" ht="12"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</row>
    <row r="1886" spans="40:50" ht="12"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</row>
    <row r="1887" spans="40:50" ht="12"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</row>
    <row r="1888" spans="40:50" ht="12"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</row>
    <row r="1889" spans="40:50" ht="12"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</row>
    <row r="1890" spans="40:50" ht="12"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</row>
    <row r="1891" spans="40:50" ht="12"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</row>
    <row r="1892" spans="40:50" ht="12"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</row>
    <row r="1893" spans="40:50" ht="12"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</row>
    <row r="1894" spans="40:50" ht="12"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</row>
    <row r="1895" spans="40:50" ht="12"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</row>
    <row r="1896" spans="40:50" ht="12"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</row>
    <row r="1897" spans="40:50" ht="12"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</row>
    <row r="1898" spans="40:50" ht="12"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</row>
    <row r="1899" spans="40:50" ht="12"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</row>
    <row r="1900" spans="40:50" ht="12"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</row>
    <row r="1901" spans="40:50" ht="12"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</row>
    <row r="1902" spans="40:50" ht="12"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</row>
    <row r="1903" spans="40:50" ht="12"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</row>
    <row r="1904" spans="40:50" ht="12"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</row>
    <row r="1905" spans="40:50" ht="12"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</row>
    <row r="1906" spans="40:50" ht="12"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</row>
    <row r="1907" spans="40:50" ht="12"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</row>
    <row r="1908" spans="40:50" ht="12"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</row>
    <row r="1909" spans="40:50" ht="12"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</row>
    <row r="1910" spans="40:50" ht="12"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</row>
    <row r="1911" spans="40:50" ht="12"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</row>
    <row r="1912" spans="40:50" ht="12"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</row>
    <row r="1913" spans="40:50" ht="12"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</row>
    <row r="1914" spans="40:50" ht="12"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</row>
    <row r="1915" spans="40:50" ht="12"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</row>
    <row r="1916" spans="40:50" ht="12"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</row>
    <row r="1917" spans="40:50" ht="12"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</row>
    <row r="1918" spans="40:50" ht="12"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</row>
    <row r="1919" spans="40:50" ht="12"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</row>
    <row r="1920" spans="40:50" ht="12"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</row>
    <row r="1921" spans="40:50" ht="12"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</row>
    <row r="1922" spans="40:50" ht="12"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</row>
    <row r="1923" spans="40:50" ht="12"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</row>
    <row r="1924" spans="40:50" ht="12"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</row>
    <row r="1925" spans="40:50" ht="12"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</row>
    <row r="1926" spans="40:50" ht="12"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</row>
    <row r="1927" spans="40:50" ht="12"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</row>
    <row r="1928" spans="40:50" ht="12"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</row>
    <row r="1929" spans="40:50" ht="12"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</row>
    <row r="1930" spans="40:50" ht="12"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</row>
    <row r="1931" spans="40:50" ht="12"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</row>
    <row r="1932" spans="40:50" ht="12"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</row>
    <row r="1933" spans="40:50" ht="12"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</row>
    <row r="1934" spans="40:50" ht="12"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</row>
    <row r="1935" spans="40:50" ht="12"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</row>
    <row r="1936" spans="40:50" ht="12"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</row>
    <row r="1937" spans="40:50" ht="12"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</row>
    <row r="1938" spans="40:50" ht="12"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</row>
    <row r="1939" spans="40:50" ht="12"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</row>
    <row r="1940" spans="40:50" ht="12"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</row>
    <row r="1941" spans="40:50" ht="12"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</row>
    <row r="1942" spans="40:50" ht="12"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</row>
    <row r="1943" spans="40:50" ht="12"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</row>
    <row r="1944" spans="40:50" ht="12"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</row>
    <row r="1945" spans="40:50" ht="12"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</row>
    <row r="1946" spans="40:50" ht="12"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</row>
    <row r="1947" spans="40:50" ht="12"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</row>
    <row r="1948" spans="40:50" ht="12"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</row>
    <row r="1949" spans="40:50" ht="12"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</row>
    <row r="1950" spans="40:50" ht="12"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</row>
    <row r="1951" spans="40:50" ht="12"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</row>
    <row r="1952" spans="40:50" ht="12"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</row>
    <row r="1953" spans="40:50" ht="12"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</row>
    <row r="1954" spans="40:50" ht="12"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</row>
    <row r="1955" spans="40:50" ht="12"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</row>
    <row r="1956" spans="40:50" ht="12"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</row>
    <row r="1957" spans="40:50" ht="12"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</row>
    <row r="1958" spans="40:50" ht="12"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</row>
    <row r="1959" spans="40:50" ht="12"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</row>
    <row r="1960" spans="40:50" ht="12"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</row>
    <row r="1961" spans="40:50" ht="12"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</row>
    <row r="1962" spans="40:50" ht="12"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</row>
    <row r="1963" spans="40:50" ht="12"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</row>
    <row r="1964" spans="40:50" ht="12"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</row>
    <row r="1965" spans="40:50" ht="12"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</row>
    <row r="1966" spans="40:50" ht="12"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</row>
    <row r="1967" spans="40:50" ht="12"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</row>
    <row r="1968" spans="40:50" ht="12"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</row>
    <row r="1969" spans="40:50" ht="12"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</row>
    <row r="1970" spans="40:50" ht="12"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</row>
    <row r="1971" spans="40:50" ht="12"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</row>
    <row r="1972" spans="40:50" ht="12"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</row>
    <row r="1973" spans="40:50" ht="12"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</row>
    <row r="1974" spans="40:50" ht="12"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</row>
    <row r="1975" spans="40:50" ht="12"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</row>
    <row r="1976" spans="40:50" ht="12"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</row>
    <row r="1977" spans="40:50" ht="12"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</row>
    <row r="1978" spans="40:50" ht="12"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</row>
    <row r="1979" spans="40:50" ht="12"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</row>
    <row r="1980" spans="40:50" ht="12"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</row>
    <row r="1981" spans="40:50" ht="12"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</row>
    <row r="1982" spans="40:50" ht="12"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</row>
    <row r="1983" spans="40:50" ht="12"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</row>
    <row r="1984" spans="40:50" ht="12"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</row>
    <row r="1985" spans="40:50" ht="12"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</row>
    <row r="1986" spans="40:50" ht="12"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</row>
    <row r="1987" spans="40:50" ht="12"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</row>
    <row r="1988" spans="40:50" ht="12"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</row>
    <row r="1989" spans="40:50" ht="12"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</row>
    <row r="1990" spans="40:50" ht="12"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</row>
    <row r="1991" spans="40:50" ht="12"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</row>
    <row r="1992" spans="40:50" ht="12"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</row>
    <row r="1993" spans="40:50" ht="12"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</row>
    <row r="1994" spans="40:50" ht="12"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</row>
    <row r="1995" spans="40:50" ht="12"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</row>
    <row r="1996" spans="40:50" ht="12"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</row>
    <row r="1997" spans="40:50" ht="12"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</row>
    <row r="1998" spans="40:50" ht="12"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</row>
    <row r="1999" spans="40:50" ht="12"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</row>
    <row r="2000" spans="40:50" ht="12"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</row>
    <row r="2001" spans="40:50" ht="12"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</row>
    <row r="2002" spans="40:50" ht="12"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</row>
    <row r="2003" spans="40:50" ht="12"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</row>
    <row r="2004" spans="40:50" ht="12"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</row>
    <row r="2005" spans="40:50" ht="12"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</row>
    <row r="2006" spans="40:50" ht="12"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</row>
    <row r="2007" spans="40:50" ht="12"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</row>
    <row r="2008" spans="40:50" ht="12"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</row>
    <row r="2009" spans="40:50" ht="12"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</row>
    <row r="2010" spans="40:50" ht="12"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</row>
    <row r="2011" spans="40:50" ht="12"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</row>
    <row r="2012" spans="40:50" ht="12"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</row>
    <row r="2013" spans="40:50" ht="12"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</row>
    <row r="2014" spans="40:50" ht="12"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</row>
    <row r="2015" spans="40:50" ht="12"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</row>
    <row r="2016" spans="40:50" ht="12"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</row>
    <row r="2017" spans="40:50" ht="12"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</row>
    <row r="2018" spans="40:50" ht="12"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</row>
    <row r="2019" spans="40:50" ht="12"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</row>
    <row r="2020" spans="40:50" ht="12"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</row>
    <row r="2021" spans="40:50" ht="12"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</row>
    <row r="2022" spans="40:50" ht="12"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</row>
    <row r="2023" spans="40:50" ht="12"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</row>
    <row r="2024" spans="40:50" ht="12"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</row>
    <row r="2025" spans="40:50" ht="12"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</row>
    <row r="2026" spans="40:50" ht="12"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</row>
    <row r="2027" spans="40:50" ht="12"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</row>
    <row r="2028" spans="40:50" ht="12"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</row>
    <row r="2029" spans="40:50" ht="12"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</row>
    <row r="2030" spans="40:50" ht="12"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</row>
    <row r="2031" spans="40:50" ht="12"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</row>
    <row r="2032" spans="40:50" ht="12"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</row>
    <row r="2033" spans="40:50" ht="12"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</row>
    <row r="2034" spans="40:50" ht="12"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</row>
    <row r="2035" spans="40:50" ht="12"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</row>
    <row r="2036" spans="40:50" ht="12"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</row>
    <row r="2037" spans="40:50" ht="12"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</row>
    <row r="2038" spans="40:50" ht="12"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</row>
    <row r="2039" spans="40:50" ht="12"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</row>
    <row r="2040" spans="40:50" ht="12"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</row>
    <row r="2041" spans="40:50" ht="12"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</row>
    <row r="2042" spans="40:50" ht="12"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</row>
    <row r="2043" spans="40:50" ht="12"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</row>
    <row r="2044" spans="40:50" ht="12"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</row>
    <row r="2045" spans="40:50" ht="12"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</row>
    <row r="2046" spans="40:50" ht="12"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</row>
    <row r="2047" spans="40:50" ht="12"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</row>
    <row r="2048" spans="40:50" ht="12"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</row>
    <row r="2049" spans="40:50" ht="12"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</row>
    <row r="2050" spans="40:50" ht="12"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</row>
    <row r="2051" spans="40:50" ht="12"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</row>
    <row r="2052" spans="40:50" ht="12"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</row>
    <row r="2053" spans="40:50" ht="12"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</row>
    <row r="2054" spans="40:50" ht="12"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</row>
    <row r="2055" spans="40:50" ht="12"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</row>
    <row r="2056" spans="40:50" ht="12"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</row>
    <row r="2057" spans="40:50" ht="12"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</row>
    <row r="2058" spans="40:50" ht="12"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</row>
    <row r="2059" spans="40:50" ht="12"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</row>
    <row r="2060" spans="40:50" ht="12"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</row>
    <row r="2061" spans="40:50" ht="12"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</row>
    <row r="2062" spans="40:50" ht="12"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</row>
    <row r="2063" spans="40:50" ht="12"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</row>
    <row r="2064" spans="40:50" ht="12"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</row>
    <row r="2065" spans="40:50" ht="12"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</row>
    <row r="2066" spans="40:50" ht="12"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</row>
    <row r="2067" spans="40:50" ht="12"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</row>
    <row r="2068" spans="40:50" ht="12"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</row>
    <row r="2069" spans="40:50" ht="12"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</row>
    <row r="2070" spans="40:50" ht="12"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</row>
    <row r="2071" spans="40:50" ht="12"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</row>
    <row r="2072" spans="40:50" ht="12"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</row>
    <row r="2073" spans="40:50" ht="12"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</row>
    <row r="2074" spans="40:50" ht="12"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</row>
    <row r="2075" spans="40:50" ht="12"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</row>
    <row r="2076" spans="40:50" ht="12"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</row>
    <row r="2077" spans="40:50" ht="12"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</row>
    <row r="2078" spans="40:50" ht="12"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</row>
    <row r="2079" spans="40:50" ht="12"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</row>
    <row r="2080" spans="40:50" ht="12"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</row>
    <row r="2081" spans="40:50" ht="12"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</row>
    <row r="2082" spans="40:50" ht="12"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</row>
    <row r="2083" spans="40:50" ht="12"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</row>
    <row r="2084" spans="40:50" ht="12"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</row>
    <row r="2085" spans="40:50" ht="12"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</row>
    <row r="2086" spans="40:50" ht="12"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</row>
    <row r="2087" spans="40:50" ht="12"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</row>
    <row r="2088" spans="40:50" ht="12"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</row>
    <row r="2089" spans="40:50" ht="12"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</row>
    <row r="2090" spans="40:50" ht="12"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</row>
    <row r="2091" spans="40:50" ht="12"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</row>
    <row r="2092" spans="40:50" ht="12"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</row>
    <row r="2093" spans="40:50" ht="12"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</row>
    <row r="2094" spans="40:50" ht="12"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</row>
    <row r="2095" spans="40:50" ht="12"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</row>
    <row r="2096" spans="40:50" ht="12"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</row>
    <row r="2097" spans="40:50" ht="12"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</row>
    <row r="2098" spans="40:50" ht="12"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</row>
    <row r="2099" spans="40:50" ht="12"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</row>
    <row r="2100" spans="40:50" ht="12"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</row>
    <row r="2101" spans="40:50" ht="12"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</row>
    <row r="2102" spans="40:50" ht="12"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</row>
    <row r="2103" spans="40:50" ht="12"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</row>
    <row r="2104" spans="40:50" ht="12"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</row>
    <row r="2105" spans="40:50" ht="12"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</row>
    <row r="2106" spans="40:50" ht="12"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</row>
    <row r="2107" spans="40:50" ht="12"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</row>
    <row r="2108" spans="40:50" ht="12"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</row>
    <row r="2109" spans="40:50" ht="12"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</row>
    <row r="2110" spans="40:50" ht="12"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</row>
    <row r="2111" spans="40:50" ht="12"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</row>
    <row r="2112" spans="40:50" ht="12"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</row>
    <row r="2113" spans="40:50" ht="12"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</row>
    <row r="2114" spans="40:50" ht="12"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</row>
    <row r="2115" spans="40:50" ht="12"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</row>
    <row r="2116" spans="40:50" ht="12"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</row>
    <row r="2117" spans="40:50" ht="12">
      <c r="AN2117" s="6"/>
      <c r="AO2117" s="6"/>
      <c r="AP2117" s="6"/>
      <c r="AQ2117" s="6"/>
      <c r="AR2117" s="6"/>
      <c r="AS2117" s="6"/>
      <c r="AT2117" s="6"/>
      <c r="AU2117" s="6"/>
      <c r="AV2117" s="6"/>
      <c r="AW2117" s="6"/>
      <c r="AX2117" s="6"/>
    </row>
    <row r="2118" spans="40:50" ht="12"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</row>
    <row r="2119" spans="40:50" ht="12"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</row>
    <row r="2120" spans="40:50" ht="12"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</row>
    <row r="2121" spans="40:50" ht="12"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</row>
    <row r="2122" spans="40:50" ht="12"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</row>
    <row r="2123" spans="40:50" ht="12"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</row>
    <row r="2124" spans="40:50" ht="12"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</row>
    <row r="2125" spans="40:50" ht="12"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</row>
    <row r="2126" spans="40:50" ht="12"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</row>
    <row r="2127" spans="40:50" ht="12"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</row>
    <row r="2128" spans="40:50" ht="12"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</row>
    <row r="2129" spans="40:50" ht="12"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</row>
    <row r="2130" spans="40:50" ht="12"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</row>
    <row r="2131" spans="40:50" ht="12"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</row>
    <row r="2132" spans="40:50" ht="12"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</row>
    <row r="2133" spans="40:50" ht="12"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</row>
    <row r="2134" spans="40:50" ht="12"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</row>
    <row r="2135" spans="40:50" ht="12"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</row>
    <row r="2136" spans="40:50" ht="12"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</row>
    <row r="2137" spans="40:50" ht="12"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</row>
    <row r="2138" spans="40:50" ht="12"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</row>
    <row r="2139" spans="40:50" ht="12"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</row>
    <row r="2140" spans="40:50" ht="12">
      <c r="AN2140" s="6"/>
      <c r="AO2140" s="6"/>
      <c r="AP2140" s="6"/>
      <c r="AQ2140" s="6"/>
      <c r="AR2140" s="6"/>
      <c r="AS2140" s="6"/>
      <c r="AT2140" s="6"/>
      <c r="AU2140" s="6"/>
      <c r="AV2140" s="6"/>
      <c r="AW2140" s="6"/>
      <c r="AX2140" s="6"/>
    </row>
    <row r="2141" spans="40:50" ht="12"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</row>
    <row r="2142" spans="40:50" ht="12"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</row>
    <row r="2143" spans="40:50" ht="12"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</row>
    <row r="2144" spans="40:50" ht="12"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</row>
    <row r="2145" spans="40:50" ht="12"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</row>
    <row r="2146" spans="40:50" ht="12"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</row>
    <row r="2147" spans="40:50" ht="12"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</row>
    <row r="2148" spans="40:50" ht="12"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</row>
    <row r="2149" spans="40:50" ht="12"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</row>
    <row r="2150" spans="40:50" ht="12">
      <c r="AN2150" s="6"/>
      <c r="AO2150" s="6"/>
      <c r="AP2150" s="6"/>
      <c r="AQ2150" s="6"/>
      <c r="AR2150" s="6"/>
      <c r="AS2150" s="6"/>
      <c r="AT2150" s="6"/>
      <c r="AU2150" s="6"/>
      <c r="AV2150" s="6"/>
      <c r="AW2150" s="6"/>
      <c r="AX2150" s="6"/>
    </row>
    <row r="2151" spans="40:50" ht="12">
      <c r="AN2151" s="6"/>
      <c r="AO2151" s="6"/>
      <c r="AP2151" s="6"/>
      <c r="AQ2151" s="6"/>
      <c r="AR2151" s="6"/>
      <c r="AS2151" s="6"/>
      <c r="AT2151" s="6"/>
      <c r="AU2151" s="6"/>
      <c r="AV2151" s="6"/>
      <c r="AW2151" s="6"/>
      <c r="AX2151" s="6"/>
    </row>
    <row r="2152" spans="40:50" ht="12"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</row>
    <row r="2153" spans="40:50" ht="12"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</row>
    <row r="2154" spans="40:50" ht="12"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</row>
    <row r="2155" spans="40:50" ht="12"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</row>
    <row r="2156" spans="40:50" ht="12">
      <c r="AN2156" s="6"/>
      <c r="AO2156" s="6"/>
      <c r="AP2156" s="6"/>
      <c r="AQ2156" s="6"/>
      <c r="AR2156" s="6"/>
      <c r="AS2156" s="6"/>
      <c r="AT2156" s="6"/>
      <c r="AU2156" s="6"/>
      <c r="AV2156" s="6"/>
      <c r="AW2156" s="6"/>
      <c r="AX2156" s="6"/>
    </row>
    <row r="2157" spans="40:50" ht="12"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</row>
    <row r="2158" spans="40:50" ht="12">
      <c r="AN2158" s="6"/>
      <c r="AO2158" s="6"/>
      <c r="AP2158" s="6"/>
      <c r="AQ2158" s="6"/>
      <c r="AR2158" s="6"/>
      <c r="AS2158" s="6"/>
      <c r="AT2158" s="6"/>
      <c r="AU2158" s="6"/>
      <c r="AV2158" s="6"/>
      <c r="AW2158" s="6"/>
      <c r="AX2158" s="6"/>
    </row>
    <row r="2159" spans="40:50" ht="12"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</row>
    <row r="2160" spans="40:50" ht="12"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</row>
    <row r="2161" spans="40:50" ht="12">
      <c r="AN2161" s="6"/>
      <c r="AO2161" s="6"/>
      <c r="AP2161" s="6"/>
      <c r="AQ2161" s="6"/>
      <c r="AR2161" s="6"/>
      <c r="AS2161" s="6"/>
      <c r="AT2161" s="6"/>
      <c r="AU2161" s="6"/>
      <c r="AV2161" s="6"/>
      <c r="AW2161" s="6"/>
      <c r="AX2161" s="6"/>
    </row>
    <row r="2162" spans="40:50" ht="12"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</row>
    <row r="2163" spans="40:50" ht="12"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</row>
    <row r="2164" spans="40:50" ht="12"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</row>
    <row r="2165" spans="40:50" ht="12"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</row>
    <row r="2166" spans="40:50" ht="12"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</row>
    <row r="2167" spans="40:50" ht="12"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</row>
    <row r="2168" spans="40:50" ht="12">
      <c r="AN2168" s="6"/>
      <c r="AO2168" s="6"/>
      <c r="AP2168" s="6"/>
      <c r="AQ2168" s="6"/>
      <c r="AR2168" s="6"/>
      <c r="AS2168" s="6"/>
      <c r="AT2168" s="6"/>
      <c r="AU2168" s="6"/>
      <c r="AV2168" s="6"/>
      <c r="AW2168" s="6"/>
      <c r="AX2168" s="6"/>
    </row>
    <row r="2169" spans="40:50" ht="12">
      <c r="AN2169" s="6"/>
      <c r="AO2169" s="6"/>
      <c r="AP2169" s="6"/>
      <c r="AQ2169" s="6"/>
      <c r="AR2169" s="6"/>
      <c r="AS2169" s="6"/>
      <c r="AT2169" s="6"/>
      <c r="AU2169" s="6"/>
      <c r="AV2169" s="6"/>
      <c r="AW2169" s="6"/>
      <c r="AX2169" s="6"/>
    </row>
    <row r="2170" spans="40:50" ht="12"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</row>
    <row r="2171" spans="40:50" ht="12"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</row>
    <row r="2172" spans="40:50" ht="12">
      <c r="AN2172" s="6"/>
      <c r="AO2172" s="6"/>
      <c r="AP2172" s="6"/>
      <c r="AQ2172" s="6"/>
      <c r="AR2172" s="6"/>
      <c r="AS2172" s="6"/>
      <c r="AT2172" s="6"/>
      <c r="AU2172" s="6"/>
      <c r="AV2172" s="6"/>
      <c r="AW2172" s="6"/>
      <c r="AX2172" s="6"/>
    </row>
    <row r="2173" spans="40:50" ht="12"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</row>
    <row r="2174" spans="40:50" ht="12">
      <c r="AN2174" s="6"/>
      <c r="AO2174" s="6"/>
      <c r="AP2174" s="6"/>
      <c r="AQ2174" s="6"/>
      <c r="AR2174" s="6"/>
      <c r="AS2174" s="6"/>
      <c r="AT2174" s="6"/>
      <c r="AU2174" s="6"/>
      <c r="AV2174" s="6"/>
      <c r="AW2174" s="6"/>
      <c r="AX2174" s="6"/>
    </row>
    <row r="2175" spans="40:50" ht="12">
      <c r="AN2175" s="6"/>
      <c r="AO2175" s="6"/>
      <c r="AP2175" s="6"/>
      <c r="AQ2175" s="6"/>
      <c r="AR2175" s="6"/>
      <c r="AS2175" s="6"/>
      <c r="AT2175" s="6"/>
      <c r="AU2175" s="6"/>
      <c r="AV2175" s="6"/>
      <c r="AW2175" s="6"/>
      <c r="AX2175" s="6"/>
    </row>
    <row r="2176" spans="40:50" ht="12">
      <c r="AN2176" s="6"/>
      <c r="AO2176" s="6"/>
      <c r="AP2176" s="6"/>
      <c r="AQ2176" s="6"/>
      <c r="AR2176" s="6"/>
      <c r="AS2176" s="6"/>
      <c r="AT2176" s="6"/>
      <c r="AU2176" s="6"/>
      <c r="AV2176" s="6"/>
      <c r="AW2176" s="6"/>
      <c r="AX2176" s="6"/>
    </row>
    <row r="2177" spans="40:50" ht="12">
      <c r="AN2177" s="6"/>
      <c r="AO2177" s="6"/>
      <c r="AP2177" s="6"/>
      <c r="AQ2177" s="6"/>
      <c r="AR2177" s="6"/>
      <c r="AS2177" s="6"/>
      <c r="AT2177" s="6"/>
      <c r="AU2177" s="6"/>
      <c r="AV2177" s="6"/>
      <c r="AW2177" s="6"/>
      <c r="AX2177" s="6"/>
    </row>
    <row r="2178" spans="40:50" ht="12">
      <c r="AN2178" s="6"/>
      <c r="AO2178" s="6"/>
      <c r="AP2178" s="6"/>
      <c r="AQ2178" s="6"/>
      <c r="AR2178" s="6"/>
      <c r="AS2178" s="6"/>
      <c r="AT2178" s="6"/>
      <c r="AU2178" s="6"/>
      <c r="AV2178" s="6"/>
      <c r="AW2178" s="6"/>
      <c r="AX2178" s="6"/>
    </row>
    <row r="2179" spans="40:50" ht="12">
      <c r="AN2179" s="6"/>
      <c r="AO2179" s="6"/>
      <c r="AP2179" s="6"/>
      <c r="AQ2179" s="6"/>
      <c r="AR2179" s="6"/>
      <c r="AS2179" s="6"/>
      <c r="AT2179" s="6"/>
      <c r="AU2179" s="6"/>
      <c r="AV2179" s="6"/>
      <c r="AW2179" s="6"/>
      <c r="AX2179" s="6"/>
    </row>
    <row r="2180" spans="40:50" ht="12"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</row>
    <row r="2181" spans="40:50" ht="12"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</row>
    <row r="2182" spans="40:50" ht="12"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</row>
    <row r="2183" spans="40:50" ht="12"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</row>
    <row r="2184" spans="40:50" ht="12">
      <c r="AN2184" s="6"/>
      <c r="AO2184" s="6"/>
      <c r="AP2184" s="6"/>
      <c r="AQ2184" s="6"/>
      <c r="AR2184" s="6"/>
      <c r="AS2184" s="6"/>
      <c r="AT2184" s="6"/>
      <c r="AU2184" s="6"/>
      <c r="AV2184" s="6"/>
      <c r="AW2184" s="6"/>
      <c r="AX2184" s="6"/>
    </row>
    <row r="2185" spans="40:50" ht="12"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</row>
    <row r="2186" spans="40:50" ht="12"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</row>
    <row r="2187" spans="40:50" ht="12"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</row>
    <row r="2188" spans="40:50" ht="12"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</row>
    <row r="2189" spans="40:50" ht="12"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</row>
    <row r="2190" spans="40:50" ht="12"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</row>
    <row r="2191" spans="40:50" ht="12"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</row>
    <row r="2192" spans="40:50" ht="12"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</row>
    <row r="2193" spans="40:50" ht="12"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</row>
    <row r="2194" spans="40:50" ht="12"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</row>
    <row r="2195" spans="40:50" ht="12"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</row>
    <row r="2196" spans="40:50" ht="12">
      <c r="AN2196" s="6"/>
      <c r="AO2196" s="6"/>
      <c r="AP2196" s="6"/>
      <c r="AQ2196" s="6"/>
      <c r="AR2196" s="6"/>
      <c r="AS2196" s="6"/>
      <c r="AT2196" s="6"/>
      <c r="AU2196" s="6"/>
      <c r="AV2196" s="6"/>
      <c r="AW2196" s="6"/>
      <c r="AX2196" s="6"/>
    </row>
    <row r="2197" spans="40:50" ht="12"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</row>
    <row r="2198" spans="40:50" ht="12"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</row>
    <row r="2199" spans="40:50" ht="12"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</row>
    <row r="2200" spans="40:50" ht="12"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</row>
    <row r="2201" spans="40:50" ht="12">
      <c r="AN2201" s="6"/>
      <c r="AO2201" s="6"/>
      <c r="AP2201" s="6"/>
      <c r="AQ2201" s="6"/>
      <c r="AR2201" s="6"/>
      <c r="AS2201" s="6"/>
      <c r="AT2201" s="6"/>
      <c r="AU2201" s="6"/>
      <c r="AV2201" s="6"/>
      <c r="AW2201" s="6"/>
      <c r="AX2201" s="6"/>
    </row>
    <row r="2202" spans="40:50" ht="12">
      <c r="AN2202" s="6"/>
      <c r="AO2202" s="6"/>
      <c r="AP2202" s="6"/>
      <c r="AQ2202" s="6"/>
      <c r="AR2202" s="6"/>
      <c r="AS2202" s="6"/>
      <c r="AT2202" s="6"/>
      <c r="AU2202" s="6"/>
      <c r="AV2202" s="6"/>
      <c r="AW2202" s="6"/>
      <c r="AX2202" s="6"/>
    </row>
    <row r="2203" spans="40:50" ht="12">
      <c r="AN2203" s="6"/>
      <c r="AO2203" s="6"/>
      <c r="AP2203" s="6"/>
      <c r="AQ2203" s="6"/>
      <c r="AR2203" s="6"/>
      <c r="AS2203" s="6"/>
      <c r="AT2203" s="6"/>
      <c r="AU2203" s="6"/>
      <c r="AV2203" s="6"/>
      <c r="AW2203" s="6"/>
      <c r="AX2203" s="6"/>
    </row>
    <row r="2204" spans="40:50" ht="12">
      <c r="AN2204" s="6"/>
      <c r="AO2204" s="6"/>
      <c r="AP2204" s="6"/>
      <c r="AQ2204" s="6"/>
      <c r="AR2204" s="6"/>
      <c r="AS2204" s="6"/>
      <c r="AT2204" s="6"/>
      <c r="AU2204" s="6"/>
      <c r="AV2204" s="6"/>
      <c r="AW2204" s="6"/>
      <c r="AX2204" s="6"/>
    </row>
    <row r="2205" spans="40:50" ht="12"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</row>
    <row r="2206" spans="40:50" ht="12"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</row>
    <row r="2207" spans="40:50" ht="12"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</row>
    <row r="2208" spans="40:50" ht="12">
      <c r="AN2208" s="6"/>
      <c r="AO2208" s="6"/>
      <c r="AP2208" s="6"/>
      <c r="AQ2208" s="6"/>
      <c r="AR2208" s="6"/>
      <c r="AS2208" s="6"/>
      <c r="AT2208" s="6"/>
      <c r="AU2208" s="6"/>
      <c r="AV2208" s="6"/>
      <c r="AW2208" s="6"/>
      <c r="AX2208" s="6"/>
    </row>
    <row r="2209" spans="40:50" ht="12"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</row>
    <row r="2210" spans="40:50" ht="12"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</row>
    <row r="2211" spans="40:50" ht="12"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</row>
    <row r="2212" spans="40:50" ht="12"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</row>
    <row r="2213" spans="40:50" ht="12"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</row>
    <row r="2214" spans="40:50" ht="12"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</row>
    <row r="2215" spans="40:50" ht="12"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</row>
    <row r="2216" spans="40:50" ht="12"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</row>
    <row r="2217" spans="40:50" ht="12">
      <c r="AN2217" s="6"/>
      <c r="AO2217" s="6"/>
      <c r="AP2217" s="6"/>
      <c r="AQ2217" s="6"/>
      <c r="AR2217" s="6"/>
      <c r="AS2217" s="6"/>
      <c r="AT2217" s="6"/>
      <c r="AU2217" s="6"/>
      <c r="AV2217" s="6"/>
      <c r="AW2217" s="6"/>
      <c r="AX2217" s="6"/>
    </row>
    <row r="2218" spans="40:50" ht="12"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</row>
    <row r="2219" spans="40:50" ht="12"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</row>
    <row r="2220" spans="40:50" ht="12">
      <c r="AN2220" s="6"/>
      <c r="AO2220" s="6"/>
      <c r="AP2220" s="6"/>
      <c r="AQ2220" s="6"/>
      <c r="AR2220" s="6"/>
      <c r="AS2220" s="6"/>
      <c r="AT2220" s="6"/>
      <c r="AU2220" s="6"/>
      <c r="AV2220" s="6"/>
      <c r="AW2220" s="6"/>
      <c r="AX2220" s="6"/>
    </row>
    <row r="2221" spans="40:50" ht="12">
      <c r="AN2221" s="6"/>
      <c r="AO2221" s="6"/>
      <c r="AP2221" s="6"/>
      <c r="AQ2221" s="6"/>
      <c r="AR2221" s="6"/>
      <c r="AS2221" s="6"/>
      <c r="AT2221" s="6"/>
      <c r="AU2221" s="6"/>
      <c r="AV2221" s="6"/>
      <c r="AW2221" s="6"/>
      <c r="AX2221" s="6"/>
    </row>
    <row r="2222" spans="40:50" ht="12">
      <c r="AN2222" s="6"/>
      <c r="AO2222" s="6"/>
      <c r="AP2222" s="6"/>
      <c r="AQ2222" s="6"/>
      <c r="AR2222" s="6"/>
      <c r="AS2222" s="6"/>
      <c r="AT2222" s="6"/>
      <c r="AU2222" s="6"/>
      <c r="AV2222" s="6"/>
      <c r="AW2222" s="6"/>
      <c r="AX2222" s="6"/>
    </row>
    <row r="2223" spans="40:50" ht="12">
      <c r="AN2223" s="6"/>
      <c r="AO2223" s="6"/>
      <c r="AP2223" s="6"/>
      <c r="AQ2223" s="6"/>
      <c r="AR2223" s="6"/>
      <c r="AS2223" s="6"/>
      <c r="AT2223" s="6"/>
      <c r="AU2223" s="6"/>
      <c r="AV2223" s="6"/>
      <c r="AW2223" s="6"/>
      <c r="AX2223" s="6"/>
    </row>
    <row r="2224" spans="40:50" ht="12">
      <c r="AN2224" s="6"/>
      <c r="AO2224" s="6"/>
      <c r="AP2224" s="6"/>
      <c r="AQ2224" s="6"/>
      <c r="AR2224" s="6"/>
      <c r="AS2224" s="6"/>
      <c r="AT2224" s="6"/>
      <c r="AU2224" s="6"/>
      <c r="AV2224" s="6"/>
      <c r="AW2224" s="6"/>
      <c r="AX2224" s="6"/>
    </row>
    <row r="2225" spans="40:50" ht="12"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</row>
    <row r="2226" spans="40:50" ht="12"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</row>
    <row r="2227" spans="40:50" ht="12"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</row>
    <row r="2228" spans="40:50" ht="12"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</row>
    <row r="2229" spans="40:50" ht="12"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</row>
    <row r="2230" spans="40:50" ht="12"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</row>
    <row r="2231" spans="40:50" ht="12">
      <c r="AN2231" s="6"/>
      <c r="AO2231" s="6"/>
      <c r="AP2231" s="6"/>
      <c r="AQ2231" s="6"/>
      <c r="AR2231" s="6"/>
      <c r="AS2231" s="6"/>
      <c r="AT2231" s="6"/>
      <c r="AU2231" s="6"/>
      <c r="AV2231" s="6"/>
      <c r="AW2231" s="6"/>
      <c r="AX2231" s="6"/>
    </row>
    <row r="2232" spans="40:50" ht="12"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</row>
    <row r="2233" spans="40:50" ht="12"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</row>
    <row r="2234" spans="40:50" ht="12">
      <c r="AN2234" s="6"/>
      <c r="AO2234" s="6"/>
      <c r="AP2234" s="6"/>
      <c r="AQ2234" s="6"/>
      <c r="AR2234" s="6"/>
      <c r="AS2234" s="6"/>
      <c r="AT2234" s="6"/>
      <c r="AU2234" s="6"/>
      <c r="AV2234" s="6"/>
      <c r="AW2234" s="6"/>
      <c r="AX2234" s="6"/>
    </row>
    <row r="2235" spans="40:50" ht="12"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</row>
    <row r="2236" spans="40:50" ht="12">
      <c r="AN2236" s="6"/>
      <c r="AO2236" s="6"/>
      <c r="AP2236" s="6"/>
      <c r="AQ2236" s="6"/>
      <c r="AR2236" s="6"/>
      <c r="AS2236" s="6"/>
      <c r="AT2236" s="6"/>
      <c r="AU2236" s="6"/>
      <c r="AV2236" s="6"/>
      <c r="AW2236" s="6"/>
      <c r="AX2236" s="6"/>
    </row>
    <row r="2237" spans="40:50" ht="12">
      <c r="AN2237" s="6"/>
      <c r="AO2237" s="6"/>
      <c r="AP2237" s="6"/>
      <c r="AQ2237" s="6"/>
      <c r="AR2237" s="6"/>
      <c r="AS2237" s="6"/>
      <c r="AT2237" s="6"/>
      <c r="AU2237" s="6"/>
      <c r="AV2237" s="6"/>
      <c r="AW2237" s="6"/>
      <c r="AX2237" s="6"/>
    </row>
    <row r="2238" spans="40:50" ht="12">
      <c r="AN2238" s="6"/>
      <c r="AO2238" s="6"/>
      <c r="AP2238" s="6"/>
      <c r="AQ2238" s="6"/>
      <c r="AR2238" s="6"/>
      <c r="AS2238" s="6"/>
      <c r="AT2238" s="6"/>
      <c r="AU2238" s="6"/>
      <c r="AV2238" s="6"/>
      <c r="AW2238" s="6"/>
      <c r="AX2238" s="6"/>
    </row>
    <row r="2239" spans="40:50" ht="12">
      <c r="AN2239" s="6"/>
      <c r="AO2239" s="6"/>
      <c r="AP2239" s="6"/>
      <c r="AQ2239" s="6"/>
      <c r="AR2239" s="6"/>
      <c r="AS2239" s="6"/>
      <c r="AT2239" s="6"/>
      <c r="AU2239" s="6"/>
      <c r="AV2239" s="6"/>
      <c r="AW2239" s="6"/>
      <c r="AX2239" s="6"/>
    </row>
    <row r="2240" spans="40:50" ht="12"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</row>
    <row r="2241" spans="40:50" ht="12"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</row>
    <row r="2242" spans="40:50" ht="12"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</row>
    <row r="2243" spans="40:50" ht="12"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</row>
    <row r="2244" spans="40:50" ht="12"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</row>
    <row r="2245" spans="40:50" ht="12"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</row>
    <row r="2246" spans="40:50" ht="12"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</row>
    <row r="2247" spans="40:50" ht="12">
      <c r="AN2247" s="6"/>
      <c r="AO2247" s="6"/>
      <c r="AP2247" s="6"/>
      <c r="AQ2247" s="6"/>
      <c r="AR2247" s="6"/>
      <c r="AS2247" s="6"/>
      <c r="AT2247" s="6"/>
      <c r="AU2247" s="6"/>
      <c r="AV2247" s="6"/>
      <c r="AW2247" s="6"/>
      <c r="AX2247" s="6"/>
    </row>
    <row r="2248" spans="40:50" ht="12">
      <c r="AN2248" s="6"/>
      <c r="AO2248" s="6"/>
      <c r="AP2248" s="6"/>
      <c r="AQ2248" s="6"/>
      <c r="AR2248" s="6"/>
      <c r="AS2248" s="6"/>
      <c r="AT2248" s="6"/>
      <c r="AU2248" s="6"/>
      <c r="AV2248" s="6"/>
      <c r="AW2248" s="6"/>
      <c r="AX2248" s="6"/>
    </row>
    <row r="2249" spans="40:50" ht="12"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</row>
    <row r="2250" spans="40:50" ht="12"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</row>
    <row r="2251" spans="40:50" ht="12"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</row>
    <row r="2252" spans="40:50" ht="12"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</row>
    <row r="2253" spans="40:50" ht="12"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</row>
    <row r="2254" spans="40:50" ht="12">
      <c r="AN2254" s="6"/>
      <c r="AO2254" s="6"/>
      <c r="AP2254" s="6"/>
      <c r="AQ2254" s="6"/>
      <c r="AR2254" s="6"/>
      <c r="AS2254" s="6"/>
      <c r="AT2254" s="6"/>
      <c r="AU2254" s="6"/>
      <c r="AV2254" s="6"/>
      <c r="AW2254" s="6"/>
      <c r="AX2254" s="6"/>
    </row>
    <row r="2255" spans="40:50" ht="12"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</row>
    <row r="2256" spans="40:50" ht="12"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</row>
    <row r="2257" spans="40:50" ht="12">
      <c r="AN2257" s="6"/>
      <c r="AO2257" s="6"/>
      <c r="AP2257" s="6"/>
      <c r="AQ2257" s="6"/>
      <c r="AR2257" s="6"/>
      <c r="AS2257" s="6"/>
      <c r="AT2257" s="6"/>
      <c r="AU2257" s="6"/>
      <c r="AV2257" s="6"/>
      <c r="AW2257" s="6"/>
      <c r="AX2257" s="6"/>
    </row>
    <row r="2258" spans="40:50" ht="12"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</row>
    <row r="2259" spans="40:50" ht="12"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</row>
    <row r="2260" spans="40:50" ht="12"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</row>
    <row r="2261" spans="40:50" ht="12"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</row>
    <row r="2262" spans="40:50" ht="12"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</row>
    <row r="2263" spans="40:50" ht="12"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</row>
    <row r="2264" spans="40:50" ht="12">
      <c r="AN2264" s="6"/>
      <c r="AO2264" s="6"/>
      <c r="AP2264" s="6"/>
      <c r="AQ2264" s="6"/>
      <c r="AR2264" s="6"/>
      <c r="AS2264" s="6"/>
      <c r="AT2264" s="6"/>
      <c r="AU2264" s="6"/>
      <c r="AV2264" s="6"/>
      <c r="AW2264" s="6"/>
      <c r="AX2264" s="6"/>
    </row>
    <row r="2265" spans="40:50" ht="12">
      <c r="AN2265" s="6"/>
      <c r="AO2265" s="6"/>
      <c r="AP2265" s="6"/>
      <c r="AQ2265" s="6"/>
      <c r="AR2265" s="6"/>
      <c r="AS2265" s="6"/>
      <c r="AT2265" s="6"/>
      <c r="AU2265" s="6"/>
      <c r="AV2265" s="6"/>
      <c r="AW2265" s="6"/>
      <c r="AX2265" s="6"/>
    </row>
    <row r="2266" spans="40:50" ht="12">
      <c r="AN2266" s="6"/>
      <c r="AO2266" s="6"/>
      <c r="AP2266" s="6"/>
      <c r="AQ2266" s="6"/>
      <c r="AR2266" s="6"/>
      <c r="AS2266" s="6"/>
      <c r="AT2266" s="6"/>
      <c r="AU2266" s="6"/>
      <c r="AV2266" s="6"/>
      <c r="AW2266" s="6"/>
      <c r="AX2266" s="6"/>
    </row>
    <row r="2267" spans="40:50" ht="12">
      <c r="AN2267" s="6"/>
      <c r="AO2267" s="6"/>
      <c r="AP2267" s="6"/>
      <c r="AQ2267" s="6"/>
      <c r="AR2267" s="6"/>
      <c r="AS2267" s="6"/>
      <c r="AT2267" s="6"/>
      <c r="AU2267" s="6"/>
      <c r="AV2267" s="6"/>
      <c r="AW2267" s="6"/>
      <c r="AX2267" s="6"/>
    </row>
    <row r="2268" spans="40:50" ht="12">
      <c r="AN2268" s="6"/>
      <c r="AO2268" s="6"/>
      <c r="AP2268" s="6"/>
      <c r="AQ2268" s="6"/>
      <c r="AR2268" s="6"/>
      <c r="AS2268" s="6"/>
      <c r="AT2268" s="6"/>
      <c r="AU2268" s="6"/>
      <c r="AV2268" s="6"/>
      <c r="AW2268" s="6"/>
      <c r="AX2268" s="6"/>
    </row>
    <row r="2269" spans="40:50" ht="12">
      <c r="AN2269" s="6"/>
      <c r="AO2269" s="6"/>
      <c r="AP2269" s="6"/>
      <c r="AQ2269" s="6"/>
      <c r="AR2269" s="6"/>
      <c r="AS2269" s="6"/>
      <c r="AT2269" s="6"/>
      <c r="AU2269" s="6"/>
      <c r="AV2269" s="6"/>
      <c r="AW2269" s="6"/>
      <c r="AX2269" s="6"/>
    </row>
    <row r="2270" spans="40:50" ht="12">
      <c r="AN2270" s="6"/>
      <c r="AO2270" s="6"/>
      <c r="AP2270" s="6"/>
      <c r="AQ2270" s="6"/>
      <c r="AR2270" s="6"/>
      <c r="AS2270" s="6"/>
      <c r="AT2270" s="6"/>
      <c r="AU2270" s="6"/>
      <c r="AV2270" s="6"/>
      <c r="AW2270" s="6"/>
      <c r="AX2270" s="6"/>
    </row>
    <row r="2271" spans="40:50" ht="12"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</row>
    <row r="2272" spans="40:50" ht="12"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</row>
    <row r="2273" spans="40:50" ht="12"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</row>
    <row r="2274" spans="40:50" ht="12">
      <c r="AN2274" s="6"/>
      <c r="AO2274" s="6"/>
      <c r="AP2274" s="6"/>
      <c r="AQ2274" s="6"/>
      <c r="AR2274" s="6"/>
      <c r="AS2274" s="6"/>
      <c r="AT2274" s="6"/>
      <c r="AU2274" s="6"/>
      <c r="AV2274" s="6"/>
      <c r="AW2274" s="6"/>
      <c r="AX2274" s="6"/>
    </row>
    <row r="2275" spans="40:50" ht="12"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</row>
    <row r="2276" spans="40:50" ht="12"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</row>
    <row r="2277" spans="40:50" ht="12"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</row>
    <row r="2278" spans="40:50" ht="12"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</row>
    <row r="2279" spans="40:50" ht="12"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</row>
    <row r="2280" spans="40:50" ht="12"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</row>
    <row r="2281" spans="40:50" ht="12"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</row>
    <row r="2282" spans="40:50" ht="12"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</row>
    <row r="2283" spans="40:50" ht="12"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</row>
    <row r="2284" spans="40:50" ht="12">
      <c r="AN2284" s="6"/>
      <c r="AO2284" s="6"/>
      <c r="AP2284" s="6"/>
      <c r="AQ2284" s="6"/>
      <c r="AR2284" s="6"/>
      <c r="AS2284" s="6"/>
      <c r="AT2284" s="6"/>
      <c r="AU2284" s="6"/>
      <c r="AV2284" s="6"/>
      <c r="AW2284" s="6"/>
      <c r="AX2284" s="6"/>
    </row>
    <row r="2285" spans="40:50" ht="12"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</row>
    <row r="2286" spans="40:50" ht="12"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</row>
    <row r="2287" spans="40:50" ht="12"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</row>
    <row r="2288" spans="40:50" ht="12"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</row>
    <row r="2289" spans="40:50" ht="12">
      <c r="AN2289" s="6"/>
      <c r="AO2289" s="6"/>
      <c r="AP2289" s="6"/>
      <c r="AQ2289" s="6"/>
      <c r="AR2289" s="6"/>
      <c r="AS2289" s="6"/>
      <c r="AT2289" s="6"/>
      <c r="AU2289" s="6"/>
      <c r="AV2289" s="6"/>
      <c r="AW2289" s="6"/>
      <c r="AX2289" s="6"/>
    </row>
    <row r="2290" spans="40:50" ht="12">
      <c r="AN2290" s="6"/>
      <c r="AO2290" s="6"/>
      <c r="AP2290" s="6"/>
      <c r="AQ2290" s="6"/>
      <c r="AR2290" s="6"/>
      <c r="AS2290" s="6"/>
      <c r="AT2290" s="6"/>
      <c r="AU2290" s="6"/>
      <c r="AV2290" s="6"/>
      <c r="AW2290" s="6"/>
      <c r="AX2290" s="6"/>
    </row>
    <row r="2291" spans="40:50" ht="12">
      <c r="AN2291" s="6"/>
      <c r="AO2291" s="6"/>
      <c r="AP2291" s="6"/>
      <c r="AQ2291" s="6"/>
      <c r="AR2291" s="6"/>
      <c r="AS2291" s="6"/>
      <c r="AT2291" s="6"/>
      <c r="AU2291" s="6"/>
      <c r="AV2291" s="6"/>
      <c r="AW2291" s="6"/>
      <c r="AX2291" s="6"/>
    </row>
    <row r="2292" spans="40:50" ht="12">
      <c r="AN2292" s="6"/>
      <c r="AO2292" s="6"/>
      <c r="AP2292" s="6"/>
      <c r="AQ2292" s="6"/>
      <c r="AR2292" s="6"/>
      <c r="AS2292" s="6"/>
      <c r="AT2292" s="6"/>
      <c r="AU2292" s="6"/>
      <c r="AV2292" s="6"/>
      <c r="AW2292" s="6"/>
      <c r="AX2292" s="6"/>
    </row>
    <row r="2293" spans="40:50" ht="12">
      <c r="AN2293" s="6"/>
      <c r="AO2293" s="6"/>
      <c r="AP2293" s="6"/>
      <c r="AQ2293" s="6"/>
      <c r="AR2293" s="6"/>
      <c r="AS2293" s="6"/>
      <c r="AT2293" s="6"/>
      <c r="AU2293" s="6"/>
      <c r="AV2293" s="6"/>
      <c r="AW2293" s="6"/>
      <c r="AX2293" s="6"/>
    </row>
    <row r="2294" spans="40:50" ht="12">
      <c r="AN2294" s="6"/>
      <c r="AO2294" s="6"/>
      <c r="AP2294" s="6"/>
      <c r="AQ2294" s="6"/>
      <c r="AR2294" s="6"/>
      <c r="AS2294" s="6"/>
      <c r="AT2294" s="6"/>
      <c r="AU2294" s="6"/>
      <c r="AV2294" s="6"/>
      <c r="AW2294" s="6"/>
      <c r="AX2294" s="6"/>
    </row>
    <row r="2295" spans="40:50" ht="12"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</row>
    <row r="2296" spans="40:50" ht="12">
      <c r="AN2296" s="6"/>
      <c r="AO2296" s="6"/>
      <c r="AP2296" s="6"/>
      <c r="AQ2296" s="6"/>
      <c r="AR2296" s="6"/>
      <c r="AS2296" s="6"/>
      <c r="AT2296" s="6"/>
      <c r="AU2296" s="6"/>
      <c r="AV2296" s="6"/>
      <c r="AW2296" s="6"/>
      <c r="AX2296" s="6"/>
    </row>
    <row r="2297" spans="40:50" ht="12"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</row>
    <row r="2298" spans="40:50" ht="12"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</row>
    <row r="2299" spans="40:50" ht="12">
      <c r="AN2299" s="6"/>
      <c r="AO2299" s="6"/>
      <c r="AP2299" s="6"/>
      <c r="AQ2299" s="6"/>
      <c r="AR2299" s="6"/>
      <c r="AS2299" s="6"/>
      <c r="AT2299" s="6"/>
      <c r="AU2299" s="6"/>
      <c r="AV2299" s="6"/>
      <c r="AW2299" s="6"/>
      <c r="AX2299" s="6"/>
    </row>
    <row r="2300" spans="40:50" ht="12">
      <c r="AN2300" s="6"/>
      <c r="AO2300" s="6"/>
      <c r="AP2300" s="6"/>
      <c r="AQ2300" s="6"/>
      <c r="AR2300" s="6"/>
      <c r="AS2300" s="6"/>
      <c r="AT2300" s="6"/>
      <c r="AU2300" s="6"/>
      <c r="AV2300" s="6"/>
      <c r="AW2300" s="6"/>
      <c r="AX2300" s="6"/>
    </row>
    <row r="2301" spans="40:50" ht="12"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</row>
    <row r="2302" spans="40:50" ht="12"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</row>
    <row r="2303" spans="40:50" ht="12"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</row>
    <row r="2304" spans="40:50" ht="12"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</row>
    <row r="2305" spans="40:50" ht="12"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</row>
    <row r="2306" spans="40:50" ht="12"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</row>
    <row r="2307" spans="40:50" ht="12"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</row>
    <row r="2308" spans="40:50" ht="12"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</row>
    <row r="2309" spans="40:50" ht="12"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</row>
    <row r="2310" spans="40:50" ht="12"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</row>
    <row r="2311" spans="40:50" ht="12"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</row>
    <row r="2312" spans="40:50" ht="12"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</row>
    <row r="2313" spans="40:50" ht="12">
      <c r="AN2313" s="6"/>
      <c r="AO2313" s="6"/>
      <c r="AP2313" s="6"/>
      <c r="AQ2313" s="6"/>
      <c r="AR2313" s="6"/>
      <c r="AS2313" s="6"/>
      <c r="AT2313" s="6"/>
      <c r="AU2313" s="6"/>
      <c r="AV2313" s="6"/>
      <c r="AW2313" s="6"/>
      <c r="AX2313" s="6"/>
    </row>
    <row r="2314" spans="40:50" ht="12">
      <c r="AN2314" s="6"/>
      <c r="AO2314" s="6"/>
      <c r="AP2314" s="6"/>
      <c r="AQ2314" s="6"/>
      <c r="AR2314" s="6"/>
      <c r="AS2314" s="6"/>
      <c r="AT2314" s="6"/>
      <c r="AU2314" s="6"/>
      <c r="AV2314" s="6"/>
      <c r="AW2314" s="6"/>
      <c r="AX2314" s="6"/>
    </row>
    <row r="2315" spans="40:50" ht="12"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</row>
    <row r="2316" spans="40:50" ht="12"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</row>
    <row r="2317" spans="40:50" ht="12"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</row>
    <row r="2318" spans="40:50" ht="12">
      <c r="AN2318" s="6"/>
      <c r="AO2318" s="6"/>
      <c r="AP2318" s="6"/>
      <c r="AQ2318" s="6"/>
      <c r="AR2318" s="6"/>
      <c r="AS2318" s="6"/>
      <c r="AT2318" s="6"/>
      <c r="AU2318" s="6"/>
      <c r="AV2318" s="6"/>
      <c r="AW2318" s="6"/>
      <c r="AX2318" s="6"/>
    </row>
    <row r="2319" spans="40:50" ht="12"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</row>
    <row r="2320" spans="40:50" ht="12">
      <c r="AN2320" s="6"/>
      <c r="AO2320" s="6"/>
      <c r="AP2320" s="6"/>
      <c r="AQ2320" s="6"/>
      <c r="AR2320" s="6"/>
      <c r="AS2320" s="6"/>
      <c r="AT2320" s="6"/>
      <c r="AU2320" s="6"/>
      <c r="AV2320" s="6"/>
      <c r="AW2320" s="6"/>
      <c r="AX2320" s="6"/>
    </row>
    <row r="2321" spans="40:50" ht="12"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</row>
    <row r="2322" spans="40:50" ht="12">
      <c r="AN2322" s="6"/>
      <c r="AO2322" s="6"/>
      <c r="AP2322" s="6"/>
      <c r="AQ2322" s="6"/>
      <c r="AR2322" s="6"/>
      <c r="AS2322" s="6"/>
      <c r="AT2322" s="6"/>
      <c r="AU2322" s="6"/>
      <c r="AV2322" s="6"/>
      <c r="AW2322" s="6"/>
      <c r="AX2322" s="6"/>
    </row>
    <row r="2323" spans="40:50" ht="12"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</row>
    <row r="2324" spans="40:50" ht="12">
      <c r="AN2324" s="6"/>
      <c r="AO2324" s="6"/>
      <c r="AP2324" s="6"/>
      <c r="AQ2324" s="6"/>
      <c r="AR2324" s="6"/>
      <c r="AS2324" s="6"/>
      <c r="AT2324" s="6"/>
      <c r="AU2324" s="6"/>
      <c r="AV2324" s="6"/>
      <c r="AW2324" s="6"/>
      <c r="AX2324" s="6"/>
    </row>
    <row r="2325" spans="40:50" ht="12"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</row>
    <row r="2326" spans="40:50" ht="12">
      <c r="AN2326" s="6"/>
      <c r="AO2326" s="6"/>
      <c r="AP2326" s="6"/>
      <c r="AQ2326" s="6"/>
      <c r="AR2326" s="6"/>
      <c r="AS2326" s="6"/>
      <c r="AT2326" s="6"/>
      <c r="AU2326" s="6"/>
      <c r="AV2326" s="6"/>
      <c r="AW2326" s="6"/>
      <c r="AX2326" s="6"/>
    </row>
    <row r="2327" spans="40:50" ht="12"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</row>
    <row r="2328" spans="40:50" ht="12"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</row>
    <row r="2329" spans="40:50" ht="12">
      <c r="AN2329" s="6"/>
      <c r="AO2329" s="6"/>
      <c r="AP2329" s="6"/>
      <c r="AQ2329" s="6"/>
      <c r="AR2329" s="6"/>
      <c r="AS2329" s="6"/>
      <c r="AT2329" s="6"/>
      <c r="AU2329" s="6"/>
      <c r="AV2329" s="6"/>
      <c r="AW2329" s="6"/>
      <c r="AX2329" s="6"/>
    </row>
    <row r="2330" spans="40:50" ht="12">
      <c r="AN2330" s="6"/>
      <c r="AO2330" s="6"/>
      <c r="AP2330" s="6"/>
      <c r="AQ2330" s="6"/>
      <c r="AR2330" s="6"/>
      <c r="AS2330" s="6"/>
      <c r="AT2330" s="6"/>
      <c r="AU2330" s="6"/>
      <c r="AV2330" s="6"/>
      <c r="AW2330" s="6"/>
      <c r="AX2330" s="6"/>
    </row>
    <row r="2331" spans="40:50" ht="12">
      <c r="AN2331" s="6"/>
      <c r="AO2331" s="6"/>
      <c r="AP2331" s="6"/>
      <c r="AQ2331" s="6"/>
      <c r="AR2331" s="6"/>
      <c r="AS2331" s="6"/>
      <c r="AT2331" s="6"/>
      <c r="AU2331" s="6"/>
      <c r="AV2331" s="6"/>
      <c r="AW2331" s="6"/>
      <c r="AX2331" s="6"/>
    </row>
    <row r="2332" spans="40:50" ht="12">
      <c r="AN2332" s="6"/>
      <c r="AO2332" s="6"/>
      <c r="AP2332" s="6"/>
      <c r="AQ2332" s="6"/>
      <c r="AR2332" s="6"/>
      <c r="AS2332" s="6"/>
      <c r="AT2332" s="6"/>
      <c r="AU2332" s="6"/>
      <c r="AV2332" s="6"/>
      <c r="AW2332" s="6"/>
      <c r="AX2332" s="6"/>
    </row>
    <row r="2333" spans="40:50" ht="12">
      <c r="AN2333" s="6"/>
      <c r="AO2333" s="6"/>
      <c r="AP2333" s="6"/>
      <c r="AQ2333" s="6"/>
      <c r="AR2333" s="6"/>
      <c r="AS2333" s="6"/>
      <c r="AT2333" s="6"/>
      <c r="AU2333" s="6"/>
      <c r="AV2333" s="6"/>
      <c r="AW2333" s="6"/>
      <c r="AX2333" s="6"/>
    </row>
    <row r="2334" spans="40:50" ht="12">
      <c r="AN2334" s="6"/>
      <c r="AO2334" s="6"/>
      <c r="AP2334" s="6"/>
      <c r="AQ2334" s="6"/>
      <c r="AR2334" s="6"/>
      <c r="AS2334" s="6"/>
      <c r="AT2334" s="6"/>
      <c r="AU2334" s="6"/>
      <c r="AV2334" s="6"/>
      <c r="AW2334" s="6"/>
      <c r="AX2334" s="6"/>
    </row>
    <row r="2335" spans="40:50" ht="12">
      <c r="AN2335" s="6"/>
      <c r="AO2335" s="6"/>
      <c r="AP2335" s="6"/>
      <c r="AQ2335" s="6"/>
      <c r="AR2335" s="6"/>
      <c r="AS2335" s="6"/>
      <c r="AT2335" s="6"/>
      <c r="AU2335" s="6"/>
      <c r="AV2335" s="6"/>
      <c r="AW2335" s="6"/>
      <c r="AX2335" s="6"/>
    </row>
    <row r="2336" spans="40:50" ht="12"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</row>
    <row r="2337" spans="40:50" ht="12"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</row>
    <row r="2338" spans="40:50" ht="12">
      <c r="AN2338" s="6"/>
      <c r="AO2338" s="6"/>
      <c r="AP2338" s="6"/>
      <c r="AQ2338" s="6"/>
      <c r="AR2338" s="6"/>
      <c r="AS2338" s="6"/>
      <c r="AT2338" s="6"/>
      <c r="AU2338" s="6"/>
      <c r="AV2338" s="6"/>
      <c r="AW2338" s="6"/>
      <c r="AX2338" s="6"/>
    </row>
    <row r="2339" spans="40:50" ht="12">
      <c r="AN2339" s="6"/>
      <c r="AO2339" s="6"/>
      <c r="AP2339" s="6"/>
      <c r="AQ2339" s="6"/>
      <c r="AR2339" s="6"/>
      <c r="AS2339" s="6"/>
      <c r="AT2339" s="6"/>
      <c r="AU2339" s="6"/>
      <c r="AV2339" s="6"/>
      <c r="AW2339" s="6"/>
      <c r="AX2339" s="6"/>
    </row>
    <row r="2340" spans="40:50" ht="12"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</row>
    <row r="2341" spans="40:50" ht="12"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</row>
    <row r="2342" spans="40:50" ht="12"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</row>
    <row r="2343" spans="40:50" ht="12"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</row>
    <row r="2344" spans="40:50" ht="12"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</row>
    <row r="2345" spans="40:50" ht="12"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</row>
    <row r="2346" spans="40:50" ht="12">
      <c r="AN2346" s="6"/>
      <c r="AO2346" s="6"/>
      <c r="AP2346" s="6"/>
      <c r="AQ2346" s="6"/>
      <c r="AR2346" s="6"/>
      <c r="AS2346" s="6"/>
      <c r="AT2346" s="6"/>
      <c r="AU2346" s="6"/>
      <c r="AV2346" s="6"/>
      <c r="AW2346" s="6"/>
      <c r="AX2346" s="6"/>
    </row>
    <row r="2347" spans="40:50" ht="12">
      <c r="AN2347" s="6"/>
      <c r="AO2347" s="6"/>
      <c r="AP2347" s="6"/>
      <c r="AQ2347" s="6"/>
      <c r="AR2347" s="6"/>
      <c r="AS2347" s="6"/>
      <c r="AT2347" s="6"/>
      <c r="AU2347" s="6"/>
      <c r="AV2347" s="6"/>
      <c r="AW2347" s="6"/>
      <c r="AX2347" s="6"/>
    </row>
    <row r="2348" spans="40:50" ht="12">
      <c r="AN2348" s="6"/>
      <c r="AO2348" s="6"/>
      <c r="AP2348" s="6"/>
      <c r="AQ2348" s="6"/>
      <c r="AR2348" s="6"/>
      <c r="AS2348" s="6"/>
      <c r="AT2348" s="6"/>
      <c r="AU2348" s="6"/>
      <c r="AV2348" s="6"/>
      <c r="AW2348" s="6"/>
      <c r="AX2348" s="6"/>
    </row>
    <row r="2349" spans="40:50" ht="12">
      <c r="AN2349" s="6"/>
      <c r="AO2349" s="6"/>
      <c r="AP2349" s="6"/>
      <c r="AQ2349" s="6"/>
      <c r="AR2349" s="6"/>
      <c r="AS2349" s="6"/>
      <c r="AT2349" s="6"/>
      <c r="AU2349" s="6"/>
      <c r="AV2349" s="6"/>
      <c r="AW2349" s="6"/>
      <c r="AX2349" s="6"/>
    </row>
    <row r="2350" spans="40:50" ht="12">
      <c r="AN2350" s="6"/>
      <c r="AO2350" s="6"/>
      <c r="AP2350" s="6"/>
      <c r="AQ2350" s="6"/>
      <c r="AR2350" s="6"/>
      <c r="AS2350" s="6"/>
      <c r="AT2350" s="6"/>
      <c r="AU2350" s="6"/>
      <c r="AV2350" s="6"/>
      <c r="AW2350" s="6"/>
      <c r="AX2350" s="6"/>
    </row>
    <row r="2351" spans="40:50" ht="12">
      <c r="AN2351" s="6"/>
      <c r="AO2351" s="6"/>
      <c r="AP2351" s="6"/>
      <c r="AQ2351" s="6"/>
      <c r="AR2351" s="6"/>
      <c r="AS2351" s="6"/>
      <c r="AT2351" s="6"/>
      <c r="AU2351" s="6"/>
      <c r="AV2351" s="6"/>
      <c r="AW2351" s="6"/>
      <c r="AX2351" s="6"/>
    </row>
    <row r="2352" spans="40:50" ht="12">
      <c r="AN2352" s="6"/>
      <c r="AO2352" s="6"/>
      <c r="AP2352" s="6"/>
      <c r="AQ2352" s="6"/>
      <c r="AR2352" s="6"/>
      <c r="AS2352" s="6"/>
      <c r="AT2352" s="6"/>
      <c r="AU2352" s="6"/>
      <c r="AV2352" s="6"/>
      <c r="AW2352" s="6"/>
      <c r="AX2352" s="6"/>
    </row>
    <row r="2353" spans="40:50" ht="12"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</row>
    <row r="2354" spans="40:50" ht="12"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</row>
    <row r="2355" spans="40:50" ht="12"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</row>
    <row r="2356" spans="40:50" ht="12"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</row>
    <row r="2357" spans="40:50" ht="12"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</row>
    <row r="2358" spans="40:50" ht="12">
      <c r="AN2358" s="6"/>
      <c r="AO2358" s="6"/>
      <c r="AP2358" s="6"/>
      <c r="AQ2358" s="6"/>
      <c r="AR2358" s="6"/>
      <c r="AS2358" s="6"/>
      <c r="AT2358" s="6"/>
      <c r="AU2358" s="6"/>
      <c r="AV2358" s="6"/>
      <c r="AW2358" s="6"/>
      <c r="AX2358" s="6"/>
    </row>
    <row r="2359" spans="40:50" ht="12">
      <c r="AN2359" s="6"/>
      <c r="AO2359" s="6"/>
      <c r="AP2359" s="6"/>
      <c r="AQ2359" s="6"/>
      <c r="AR2359" s="6"/>
      <c r="AS2359" s="6"/>
      <c r="AT2359" s="6"/>
      <c r="AU2359" s="6"/>
      <c r="AV2359" s="6"/>
      <c r="AW2359" s="6"/>
      <c r="AX2359" s="6"/>
    </row>
    <row r="2360" spans="40:50" ht="12">
      <c r="AN2360" s="6"/>
      <c r="AO2360" s="6"/>
      <c r="AP2360" s="6"/>
      <c r="AQ2360" s="6"/>
      <c r="AR2360" s="6"/>
      <c r="AS2360" s="6"/>
      <c r="AT2360" s="6"/>
      <c r="AU2360" s="6"/>
      <c r="AV2360" s="6"/>
      <c r="AW2360" s="6"/>
      <c r="AX2360" s="6"/>
    </row>
    <row r="2361" spans="40:50" ht="12">
      <c r="AN2361" s="6"/>
      <c r="AO2361" s="6"/>
      <c r="AP2361" s="6"/>
      <c r="AQ2361" s="6"/>
      <c r="AR2361" s="6"/>
      <c r="AS2361" s="6"/>
      <c r="AT2361" s="6"/>
      <c r="AU2361" s="6"/>
      <c r="AV2361" s="6"/>
      <c r="AW2361" s="6"/>
      <c r="AX2361" s="6"/>
    </row>
    <row r="2362" spans="40:50" ht="12">
      <c r="AN2362" s="6"/>
      <c r="AO2362" s="6"/>
      <c r="AP2362" s="6"/>
      <c r="AQ2362" s="6"/>
      <c r="AR2362" s="6"/>
      <c r="AS2362" s="6"/>
      <c r="AT2362" s="6"/>
      <c r="AU2362" s="6"/>
      <c r="AV2362" s="6"/>
      <c r="AW2362" s="6"/>
      <c r="AX2362" s="6"/>
    </row>
    <row r="2363" spans="40:50" ht="12">
      <c r="AN2363" s="6"/>
      <c r="AO2363" s="6"/>
      <c r="AP2363" s="6"/>
      <c r="AQ2363" s="6"/>
      <c r="AR2363" s="6"/>
      <c r="AS2363" s="6"/>
      <c r="AT2363" s="6"/>
      <c r="AU2363" s="6"/>
      <c r="AV2363" s="6"/>
      <c r="AW2363" s="6"/>
      <c r="AX2363" s="6"/>
    </row>
    <row r="2364" spans="40:50" ht="12">
      <c r="AN2364" s="6"/>
      <c r="AO2364" s="6"/>
      <c r="AP2364" s="6"/>
      <c r="AQ2364" s="6"/>
      <c r="AR2364" s="6"/>
      <c r="AS2364" s="6"/>
      <c r="AT2364" s="6"/>
      <c r="AU2364" s="6"/>
      <c r="AV2364" s="6"/>
      <c r="AW2364" s="6"/>
      <c r="AX2364" s="6"/>
    </row>
    <row r="2365" spans="40:50" ht="12">
      <c r="AN2365" s="6"/>
      <c r="AO2365" s="6"/>
      <c r="AP2365" s="6"/>
      <c r="AQ2365" s="6"/>
      <c r="AR2365" s="6"/>
      <c r="AS2365" s="6"/>
      <c r="AT2365" s="6"/>
      <c r="AU2365" s="6"/>
      <c r="AV2365" s="6"/>
      <c r="AW2365" s="6"/>
      <c r="AX2365" s="6"/>
    </row>
    <row r="2366" spans="40:50" ht="12"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</row>
    <row r="2367" spans="40:50" ht="12">
      <c r="AN2367" s="6"/>
      <c r="AO2367" s="6"/>
      <c r="AP2367" s="6"/>
      <c r="AQ2367" s="6"/>
      <c r="AR2367" s="6"/>
      <c r="AS2367" s="6"/>
      <c r="AT2367" s="6"/>
      <c r="AU2367" s="6"/>
      <c r="AV2367" s="6"/>
      <c r="AW2367" s="6"/>
      <c r="AX2367" s="6"/>
    </row>
    <row r="2368" spans="40:50" ht="12">
      <c r="AN2368" s="6"/>
      <c r="AO2368" s="6"/>
      <c r="AP2368" s="6"/>
      <c r="AQ2368" s="6"/>
      <c r="AR2368" s="6"/>
      <c r="AS2368" s="6"/>
      <c r="AT2368" s="6"/>
      <c r="AU2368" s="6"/>
      <c r="AV2368" s="6"/>
      <c r="AW2368" s="6"/>
      <c r="AX2368" s="6"/>
    </row>
    <row r="2369" spans="40:50" ht="12">
      <c r="AN2369" s="6"/>
      <c r="AO2369" s="6"/>
      <c r="AP2369" s="6"/>
      <c r="AQ2369" s="6"/>
      <c r="AR2369" s="6"/>
      <c r="AS2369" s="6"/>
      <c r="AT2369" s="6"/>
      <c r="AU2369" s="6"/>
      <c r="AV2369" s="6"/>
      <c r="AW2369" s="6"/>
      <c r="AX2369" s="6"/>
    </row>
    <row r="2370" spans="40:50" ht="12"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</row>
    <row r="2371" spans="40:50" ht="12">
      <c r="AN2371" s="6"/>
      <c r="AO2371" s="6"/>
      <c r="AP2371" s="6"/>
      <c r="AQ2371" s="6"/>
      <c r="AR2371" s="6"/>
      <c r="AS2371" s="6"/>
      <c r="AT2371" s="6"/>
      <c r="AU2371" s="6"/>
      <c r="AV2371" s="6"/>
      <c r="AW2371" s="6"/>
      <c r="AX2371" s="6"/>
    </row>
    <row r="2372" spans="40:50" ht="12">
      <c r="AN2372" s="6"/>
      <c r="AO2372" s="6"/>
      <c r="AP2372" s="6"/>
      <c r="AQ2372" s="6"/>
      <c r="AR2372" s="6"/>
      <c r="AS2372" s="6"/>
      <c r="AT2372" s="6"/>
      <c r="AU2372" s="6"/>
      <c r="AV2372" s="6"/>
      <c r="AW2372" s="6"/>
      <c r="AX2372" s="6"/>
    </row>
    <row r="2373" spans="40:50" ht="12">
      <c r="AN2373" s="6"/>
      <c r="AO2373" s="6"/>
      <c r="AP2373" s="6"/>
      <c r="AQ2373" s="6"/>
      <c r="AR2373" s="6"/>
      <c r="AS2373" s="6"/>
      <c r="AT2373" s="6"/>
      <c r="AU2373" s="6"/>
      <c r="AV2373" s="6"/>
      <c r="AW2373" s="6"/>
      <c r="AX2373" s="6"/>
    </row>
    <row r="2374" spans="40:50" ht="12">
      <c r="AN2374" s="6"/>
      <c r="AO2374" s="6"/>
      <c r="AP2374" s="6"/>
      <c r="AQ2374" s="6"/>
      <c r="AR2374" s="6"/>
      <c r="AS2374" s="6"/>
      <c r="AT2374" s="6"/>
      <c r="AU2374" s="6"/>
      <c r="AV2374" s="6"/>
      <c r="AW2374" s="6"/>
      <c r="AX2374" s="6"/>
    </row>
    <row r="2375" spans="40:50" ht="12">
      <c r="AN2375" s="6"/>
      <c r="AO2375" s="6"/>
      <c r="AP2375" s="6"/>
      <c r="AQ2375" s="6"/>
      <c r="AR2375" s="6"/>
      <c r="AS2375" s="6"/>
      <c r="AT2375" s="6"/>
      <c r="AU2375" s="6"/>
      <c r="AV2375" s="6"/>
      <c r="AW2375" s="6"/>
      <c r="AX2375" s="6"/>
    </row>
    <row r="2376" spans="40:50" ht="12"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</row>
    <row r="2377" spans="40:50" ht="12"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</row>
    <row r="2378" spans="40:50" ht="12"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</row>
    <row r="2379" spans="40:50" ht="12">
      <c r="AN2379" s="6"/>
      <c r="AO2379" s="6"/>
      <c r="AP2379" s="6"/>
      <c r="AQ2379" s="6"/>
      <c r="AR2379" s="6"/>
      <c r="AS2379" s="6"/>
      <c r="AT2379" s="6"/>
      <c r="AU2379" s="6"/>
      <c r="AV2379" s="6"/>
      <c r="AW2379" s="6"/>
      <c r="AX2379" s="6"/>
    </row>
    <row r="2380" spans="40:50" ht="12"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</row>
    <row r="2381" spans="40:50" ht="12"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</row>
    <row r="2382" spans="40:50" ht="12"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</row>
    <row r="2383" spans="40:50" ht="12">
      <c r="AN2383" s="6"/>
      <c r="AO2383" s="6"/>
      <c r="AP2383" s="6"/>
      <c r="AQ2383" s="6"/>
      <c r="AR2383" s="6"/>
      <c r="AS2383" s="6"/>
      <c r="AT2383" s="6"/>
      <c r="AU2383" s="6"/>
      <c r="AV2383" s="6"/>
      <c r="AW2383" s="6"/>
      <c r="AX2383" s="6"/>
    </row>
    <row r="2384" spans="40:50" ht="12">
      <c r="AN2384" s="6"/>
      <c r="AO2384" s="6"/>
      <c r="AP2384" s="6"/>
      <c r="AQ2384" s="6"/>
      <c r="AR2384" s="6"/>
      <c r="AS2384" s="6"/>
      <c r="AT2384" s="6"/>
      <c r="AU2384" s="6"/>
      <c r="AV2384" s="6"/>
      <c r="AW2384" s="6"/>
      <c r="AX2384" s="6"/>
    </row>
    <row r="2385" spans="40:50" ht="12">
      <c r="AN2385" s="6"/>
      <c r="AO2385" s="6"/>
      <c r="AP2385" s="6"/>
      <c r="AQ2385" s="6"/>
      <c r="AR2385" s="6"/>
      <c r="AS2385" s="6"/>
      <c r="AT2385" s="6"/>
      <c r="AU2385" s="6"/>
      <c r="AV2385" s="6"/>
      <c r="AW2385" s="6"/>
      <c r="AX2385" s="6"/>
    </row>
    <row r="2386" spans="40:50" ht="12">
      <c r="AN2386" s="6"/>
      <c r="AO2386" s="6"/>
      <c r="AP2386" s="6"/>
      <c r="AQ2386" s="6"/>
      <c r="AR2386" s="6"/>
      <c r="AS2386" s="6"/>
      <c r="AT2386" s="6"/>
      <c r="AU2386" s="6"/>
      <c r="AV2386" s="6"/>
      <c r="AW2386" s="6"/>
      <c r="AX2386" s="6"/>
    </row>
    <row r="2387" spans="40:50" ht="12">
      <c r="AN2387" s="6"/>
      <c r="AO2387" s="6"/>
      <c r="AP2387" s="6"/>
      <c r="AQ2387" s="6"/>
      <c r="AR2387" s="6"/>
      <c r="AS2387" s="6"/>
      <c r="AT2387" s="6"/>
      <c r="AU2387" s="6"/>
      <c r="AV2387" s="6"/>
      <c r="AW2387" s="6"/>
      <c r="AX2387" s="6"/>
    </row>
    <row r="2388" spans="40:50" ht="12">
      <c r="AN2388" s="6"/>
      <c r="AO2388" s="6"/>
      <c r="AP2388" s="6"/>
      <c r="AQ2388" s="6"/>
      <c r="AR2388" s="6"/>
      <c r="AS2388" s="6"/>
      <c r="AT2388" s="6"/>
      <c r="AU2388" s="6"/>
      <c r="AV2388" s="6"/>
      <c r="AW2388" s="6"/>
      <c r="AX2388" s="6"/>
    </row>
    <row r="2389" spans="40:50" ht="12"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</row>
    <row r="2390" spans="40:50" ht="12"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</row>
    <row r="2391" spans="40:50" ht="12"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</row>
    <row r="2392" spans="40:50" ht="12"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</row>
    <row r="2393" spans="40:50" ht="12">
      <c r="AN2393" s="6"/>
      <c r="AO2393" s="6"/>
      <c r="AP2393" s="6"/>
      <c r="AQ2393" s="6"/>
      <c r="AR2393" s="6"/>
      <c r="AS2393" s="6"/>
      <c r="AT2393" s="6"/>
      <c r="AU2393" s="6"/>
      <c r="AV2393" s="6"/>
      <c r="AW2393" s="6"/>
      <c r="AX2393" s="6"/>
    </row>
    <row r="2394" spans="40:50" ht="12">
      <c r="AN2394" s="6"/>
      <c r="AO2394" s="6"/>
      <c r="AP2394" s="6"/>
      <c r="AQ2394" s="6"/>
      <c r="AR2394" s="6"/>
      <c r="AS2394" s="6"/>
      <c r="AT2394" s="6"/>
      <c r="AU2394" s="6"/>
      <c r="AV2394" s="6"/>
      <c r="AW2394" s="6"/>
      <c r="AX2394" s="6"/>
    </row>
    <row r="2395" spans="40:50" ht="12">
      <c r="AN2395" s="6"/>
      <c r="AO2395" s="6"/>
      <c r="AP2395" s="6"/>
      <c r="AQ2395" s="6"/>
      <c r="AR2395" s="6"/>
      <c r="AS2395" s="6"/>
      <c r="AT2395" s="6"/>
      <c r="AU2395" s="6"/>
      <c r="AV2395" s="6"/>
      <c r="AW2395" s="6"/>
      <c r="AX2395" s="6"/>
    </row>
    <row r="2396" spans="40:50" ht="12">
      <c r="AN2396" s="6"/>
      <c r="AO2396" s="6"/>
      <c r="AP2396" s="6"/>
      <c r="AQ2396" s="6"/>
      <c r="AR2396" s="6"/>
      <c r="AS2396" s="6"/>
      <c r="AT2396" s="6"/>
      <c r="AU2396" s="6"/>
      <c r="AV2396" s="6"/>
      <c r="AW2396" s="6"/>
      <c r="AX2396" s="6"/>
    </row>
    <row r="2397" spans="40:50" ht="12">
      <c r="AN2397" s="6"/>
      <c r="AO2397" s="6"/>
      <c r="AP2397" s="6"/>
      <c r="AQ2397" s="6"/>
      <c r="AR2397" s="6"/>
      <c r="AS2397" s="6"/>
      <c r="AT2397" s="6"/>
      <c r="AU2397" s="6"/>
      <c r="AV2397" s="6"/>
      <c r="AW2397" s="6"/>
      <c r="AX2397" s="6"/>
    </row>
    <row r="2398" spans="40:50" ht="12">
      <c r="AN2398" s="6"/>
      <c r="AO2398" s="6"/>
      <c r="AP2398" s="6"/>
      <c r="AQ2398" s="6"/>
      <c r="AR2398" s="6"/>
      <c r="AS2398" s="6"/>
      <c r="AT2398" s="6"/>
      <c r="AU2398" s="6"/>
      <c r="AV2398" s="6"/>
      <c r="AW2398" s="6"/>
      <c r="AX2398" s="6"/>
    </row>
    <row r="2399" spans="40:50" ht="12">
      <c r="AN2399" s="6"/>
      <c r="AO2399" s="6"/>
      <c r="AP2399" s="6"/>
      <c r="AQ2399" s="6"/>
      <c r="AR2399" s="6"/>
      <c r="AS2399" s="6"/>
      <c r="AT2399" s="6"/>
      <c r="AU2399" s="6"/>
      <c r="AV2399" s="6"/>
      <c r="AW2399" s="6"/>
      <c r="AX2399" s="6"/>
    </row>
    <row r="2400" spans="40:50" ht="12">
      <c r="AN2400" s="6"/>
      <c r="AO2400" s="6"/>
      <c r="AP2400" s="6"/>
      <c r="AQ2400" s="6"/>
      <c r="AR2400" s="6"/>
      <c r="AS2400" s="6"/>
      <c r="AT2400" s="6"/>
      <c r="AU2400" s="6"/>
      <c r="AV2400" s="6"/>
      <c r="AW2400" s="6"/>
      <c r="AX2400" s="6"/>
    </row>
    <row r="2401" spans="40:50" ht="12">
      <c r="AN2401" s="6"/>
      <c r="AO2401" s="6"/>
      <c r="AP2401" s="6"/>
      <c r="AQ2401" s="6"/>
      <c r="AR2401" s="6"/>
      <c r="AS2401" s="6"/>
      <c r="AT2401" s="6"/>
      <c r="AU2401" s="6"/>
      <c r="AV2401" s="6"/>
      <c r="AW2401" s="6"/>
      <c r="AX2401" s="6"/>
    </row>
    <row r="2402" spans="40:50" ht="12">
      <c r="AN2402" s="6"/>
      <c r="AO2402" s="6"/>
      <c r="AP2402" s="6"/>
      <c r="AQ2402" s="6"/>
      <c r="AR2402" s="6"/>
      <c r="AS2402" s="6"/>
      <c r="AT2402" s="6"/>
      <c r="AU2402" s="6"/>
      <c r="AV2402" s="6"/>
      <c r="AW2402" s="6"/>
      <c r="AX2402" s="6"/>
    </row>
    <row r="2403" spans="40:50" ht="12">
      <c r="AN2403" s="6"/>
      <c r="AO2403" s="6"/>
      <c r="AP2403" s="6"/>
      <c r="AQ2403" s="6"/>
      <c r="AR2403" s="6"/>
      <c r="AS2403" s="6"/>
      <c r="AT2403" s="6"/>
      <c r="AU2403" s="6"/>
      <c r="AV2403" s="6"/>
      <c r="AW2403" s="6"/>
      <c r="AX2403" s="6"/>
    </row>
    <row r="2404" spans="40:50" ht="12">
      <c r="AN2404" s="6"/>
      <c r="AO2404" s="6"/>
      <c r="AP2404" s="6"/>
      <c r="AQ2404" s="6"/>
      <c r="AR2404" s="6"/>
      <c r="AS2404" s="6"/>
      <c r="AT2404" s="6"/>
      <c r="AU2404" s="6"/>
      <c r="AV2404" s="6"/>
      <c r="AW2404" s="6"/>
      <c r="AX2404" s="6"/>
    </row>
    <row r="2405" spans="40:50" ht="12"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</row>
    <row r="2406" spans="40:50" ht="12">
      <c r="AN2406" s="6"/>
      <c r="AO2406" s="6"/>
      <c r="AP2406" s="6"/>
      <c r="AQ2406" s="6"/>
      <c r="AR2406" s="6"/>
      <c r="AS2406" s="6"/>
      <c r="AT2406" s="6"/>
      <c r="AU2406" s="6"/>
      <c r="AV2406" s="6"/>
      <c r="AW2406" s="6"/>
      <c r="AX2406" s="6"/>
    </row>
    <row r="2407" spans="40:50" ht="12"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</row>
    <row r="2408" spans="40:50" ht="12"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</row>
    <row r="2409" spans="40:50" ht="12"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</row>
    <row r="2410" spans="40:50" ht="12"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</row>
    <row r="2411" spans="40:50" ht="12"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</row>
    <row r="2412" spans="40:50" ht="12"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</row>
    <row r="2413" spans="40:50" ht="12"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</row>
    <row r="2414" spans="40:50" ht="12"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</row>
    <row r="2415" spans="40:50" ht="12">
      <c r="AN2415" s="6"/>
      <c r="AO2415" s="6"/>
      <c r="AP2415" s="6"/>
      <c r="AQ2415" s="6"/>
      <c r="AR2415" s="6"/>
      <c r="AS2415" s="6"/>
      <c r="AT2415" s="6"/>
      <c r="AU2415" s="6"/>
      <c r="AV2415" s="6"/>
      <c r="AW2415" s="6"/>
      <c r="AX2415" s="6"/>
    </row>
    <row r="2416" spans="40:50" ht="12">
      <c r="AN2416" s="6"/>
      <c r="AO2416" s="6"/>
      <c r="AP2416" s="6"/>
      <c r="AQ2416" s="6"/>
      <c r="AR2416" s="6"/>
      <c r="AS2416" s="6"/>
      <c r="AT2416" s="6"/>
      <c r="AU2416" s="6"/>
      <c r="AV2416" s="6"/>
      <c r="AW2416" s="6"/>
      <c r="AX2416" s="6"/>
    </row>
    <row r="2417" spans="40:50" ht="12">
      <c r="AN2417" s="6"/>
      <c r="AO2417" s="6"/>
      <c r="AP2417" s="6"/>
      <c r="AQ2417" s="6"/>
      <c r="AR2417" s="6"/>
      <c r="AS2417" s="6"/>
      <c r="AT2417" s="6"/>
      <c r="AU2417" s="6"/>
      <c r="AV2417" s="6"/>
      <c r="AW2417" s="6"/>
      <c r="AX2417" s="6"/>
    </row>
    <row r="2418" spans="40:50" ht="12">
      <c r="AN2418" s="6"/>
      <c r="AO2418" s="6"/>
      <c r="AP2418" s="6"/>
      <c r="AQ2418" s="6"/>
      <c r="AR2418" s="6"/>
      <c r="AS2418" s="6"/>
      <c r="AT2418" s="6"/>
      <c r="AU2418" s="6"/>
      <c r="AV2418" s="6"/>
      <c r="AW2418" s="6"/>
      <c r="AX2418" s="6"/>
    </row>
    <row r="2419" spans="40:50" ht="12">
      <c r="AN2419" s="6"/>
      <c r="AO2419" s="6"/>
      <c r="AP2419" s="6"/>
      <c r="AQ2419" s="6"/>
      <c r="AR2419" s="6"/>
      <c r="AS2419" s="6"/>
      <c r="AT2419" s="6"/>
      <c r="AU2419" s="6"/>
      <c r="AV2419" s="6"/>
      <c r="AW2419" s="6"/>
      <c r="AX2419" s="6"/>
    </row>
    <row r="2420" spans="40:50" ht="12"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</row>
    <row r="2421" spans="40:50" ht="12"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</row>
    <row r="2422" spans="40:50" ht="12"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</row>
    <row r="2423" spans="40:50" ht="12"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</row>
    <row r="2424" spans="40:50" ht="12"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</row>
    <row r="2425" spans="40:50" ht="12"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</row>
    <row r="2426" spans="40:50" ht="12"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</row>
    <row r="2427" spans="40:50" ht="12"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</row>
    <row r="2428" spans="40:50" ht="12"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</row>
    <row r="2429" spans="40:50" ht="12"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</row>
    <row r="2430" spans="40:50" ht="12"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</row>
    <row r="2431" spans="40:50" ht="12"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</row>
    <row r="2432" spans="40:50" ht="12"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</row>
    <row r="2433" spans="40:50" ht="12"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</row>
    <row r="2434" spans="40:50" ht="12"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</row>
    <row r="2435" spans="40:50" ht="12"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</row>
    <row r="2436" spans="40:50" ht="12"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</row>
    <row r="2437" spans="40:50" ht="12"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</row>
    <row r="2438" spans="40:50" ht="12"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</row>
    <row r="2439" spans="40:50" ht="12">
      <c r="AN2439" s="6"/>
      <c r="AO2439" s="6"/>
      <c r="AP2439" s="6"/>
      <c r="AQ2439" s="6"/>
      <c r="AR2439" s="6"/>
      <c r="AS2439" s="6"/>
      <c r="AT2439" s="6"/>
      <c r="AU2439" s="6"/>
      <c r="AV2439" s="6"/>
      <c r="AW2439" s="6"/>
      <c r="AX2439" s="6"/>
    </row>
    <row r="2440" spans="40:50" ht="12">
      <c r="AN2440" s="6"/>
      <c r="AO2440" s="6"/>
      <c r="AP2440" s="6"/>
      <c r="AQ2440" s="6"/>
      <c r="AR2440" s="6"/>
      <c r="AS2440" s="6"/>
      <c r="AT2440" s="6"/>
      <c r="AU2440" s="6"/>
      <c r="AV2440" s="6"/>
      <c r="AW2440" s="6"/>
      <c r="AX2440" s="6"/>
    </row>
    <row r="2441" spans="40:50" ht="12">
      <c r="AN2441" s="6"/>
      <c r="AO2441" s="6"/>
      <c r="AP2441" s="6"/>
      <c r="AQ2441" s="6"/>
      <c r="AR2441" s="6"/>
      <c r="AS2441" s="6"/>
      <c r="AT2441" s="6"/>
      <c r="AU2441" s="6"/>
      <c r="AV2441" s="6"/>
      <c r="AW2441" s="6"/>
      <c r="AX2441" s="6"/>
    </row>
    <row r="2442" spans="40:50" ht="12">
      <c r="AN2442" s="6"/>
      <c r="AO2442" s="6"/>
      <c r="AP2442" s="6"/>
      <c r="AQ2442" s="6"/>
      <c r="AR2442" s="6"/>
      <c r="AS2442" s="6"/>
      <c r="AT2442" s="6"/>
      <c r="AU2442" s="6"/>
      <c r="AV2442" s="6"/>
      <c r="AW2442" s="6"/>
      <c r="AX2442" s="6"/>
    </row>
    <row r="2443" spans="40:50" ht="12"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</row>
    <row r="2444" spans="40:50" ht="12"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</row>
    <row r="2445" spans="40:50" ht="12"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</row>
    <row r="2446" spans="40:50" ht="12"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</row>
    <row r="2447" spans="40:50" ht="12"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</row>
    <row r="2448" spans="40:50" ht="12"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</row>
    <row r="2449" spans="40:50" ht="12"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</row>
    <row r="2450" spans="40:50" ht="12"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</row>
    <row r="2451" spans="40:50" ht="12"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</row>
    <row r="2452" spans="40:50" ht="12"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</row>
    <row r="2453" spans="40:50" ht="12"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</row>
    <row r="2454" spans="40:50" ht="12"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</row>
    <row r="2455" spans="40:50" ht="12"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</row>
    <row r="2456" spans="40:50" ht="12"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</row>
    <row r="2457" spans="40:50" ht="12"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</row>
    <row r="2458" spans="40:50" ht="12"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</row>
    <row r="2459" spans="40:50" ht="12"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</row>
    <row r="2460" spans="40:50" ht="12"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</row>
    <row r="2461" spans="40:50" ht="12"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</row>
    <row r="2462" spans="40:50" ht="12"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</row>
    <row r="2463" spans="40:50" ht="12"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</row>
    <row r="2464" spans="40:50" ht="12"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</row>
    <row r="2465" spans="40:50" ht="12"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</row>
    <row r="2466" spans="40:50" ht="12"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</row>
    <row r="2467" spans="40:50" ht="12"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</row>
    <row r="2468" spans="40:50" ht="12">
      <c r="AN2468" s="6"/>
      <c r="AO2468" s="6"/>
      <c r="AP2468" s="6"/>
      <c r="AQ2468" s="6"/>
      <c r="AR2468" s="6"/>
      <c r="AS2468" s="6"/>
      <c r="AT2468" s="6"/>
      <c r="AU2468" s="6"/>
      <c r="AV2468" s="6"/>
      <c r="AW2468" s="6"/>
      <c r="AX2468" s="6"/>
    </row>
    <row r="2469" spans="40:50" ht="12">
      <c r="AN2469" s="6"/>
      <c r="AO2469" s="6"/>
      <c r="AP2469" s="6"/>
      <c r="AQ2469" s="6"/>
      <c r="AR2469" s="6"/>
      <c r="AS2469" s="6"/>
      <c r="AT2469" s="6"/>
      <c r="AU2469" s="6"/>
      <c r="AV2469" s="6"/>
      <c r="AW2469" s="6"/>
      <c r="AX2469" s="6"/>
    </row>
    <row r="2470" spans="40:50" ht="12">
      <c r="AN2470" s="6"/>
      <c r="AO2470" s="6"/>
      <c r="AP2470" s="6"/>
      <c r="AQ2470" s="6"/>
      <c r="AR2470" s="6"/>
      <c r="AS2470" s="6"/>
      <c r="AT2470" s="6"/>
      <c r="AU2470" s="6"/>
      <c r="AV2470" s="6"/>
      <c r="AW2470" s="6"/>
      <c r="AX2470" s="6"/>
    </row>
    <row r="2471" spans="40:50" ht="12">
      <c r="AN2471" s="6"/>
      <c r="AO2471" s="6"/>
      <c r="AP2471" s="6"/>
      <c r="AQ2471" s="6"/>
      <c r="AR2471" s="6"/>
      <c r="AS2471" s="6"/>
      <c r="AT2471" s="6"/>
      <c r="AU2471" s="6"/>
      <c r="AV2471" s="6"/>
      <c r="AW2471" s="6"/>
      <c r="AX2471" s="6"/>
    </row>
    <row r="2472" spans="40:50" ht="12"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</row>
    <row r="2473" spans="40:50" ht="12"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</row>
    <row r="2474" spans="40:50" ht="12"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</row>
    <row r="2475" spans="40:50" ht="12"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</row>
    <row r="2476" spans="40:50" ht="12"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</row>
    <row r="2477" spans="40:50" ht="12"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</row>
    <row r="2478" spans="40:50" ht="12"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</row>
    <row r="2479" spans="40:50" ht="12">
      <c r="AN2479" s="6"/>
      <c r="AO2479" s="6"/>
      <c r="AP2479" s="6"/>
      <c r="AQ2479" s="6"/>
      <c r="AR2479" s="6"/>
      <c r="AS2479" s="6"/>
      <c r="AT2479" s="6"/>
      <c r="AU2479" s="6"/>
      <c r="AV2479" s="6"/>
      <c r="AW2479" s="6"/>
      <c r="AX2479" s="6"/>
    </row>
    <row r="2480" spans="40:50" ht="12">
      <c r="AN2480" s="6"/>
      <c r="AO2480" s="6"/>
      <c r="AP2480" s="6"/>
      <c r="AQ2480" s="6"/>
      <c r="AR2480" s="6"/>
      <c r="AS2480" s="6"/>
      <c r="AT2480" s="6"/>
      <c r="AU2480" s="6"/>
      <c r="AV2480" s="6"/>
      <c r="AW2480" s="6"/>
      <c r="AX2480" s="6"/>
    </row>
    <row r="2481" spans="40:50" ht="12"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</row>
    <row r="2482" spans="40:50" ht="12"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</row>
    <row r="2483" spans="40:50" ht="12">
      <c r="AN2483" s="6"/>
      <c r="AO2483" s="6"/>
      <c r="AP2483" s="6"/>
      <c r="AQ2483" s="6"/>
      <c r="AR2483" s="6"/>
      <c r="AS2483" s="6"/>
      <c r="AT2483" s="6"/>
      <c r="AU2483" s="6"/>
      <c r="AV2483" s="6"/>
      <c r="AW2483" s="6"/>
      <c r="AX2483" s="6"/>
    </row>
    <row r="2484" spans="40:50" ht="12">
      <c r="AN2484" s="6"/>
      <c r="AO2484" s="6"/>
      <c r="AP2484" s="6"/>
      <c r="AQ2484" s="6"/>
      <c r="AR2484" s="6"/>
      <c r="AS2484" s="6"/>
      <c r="AT2484" s="6"/>
      <c r="AU2484" s="6"/>
      <c r="AV2484" s="6"/>
      <c r="AW2484" s="6"/>
      <c r="AX2484" s="6"/>
    </row>
    <row r="2485" spans="40:50" ht="12">
      <c r="AN2485" s="6"/>
      <c r="AO2485" s="6"/>
      <c r="AP2485" s="6"/>
      <c r="AQ2485" s="6"/>
      <c r="AR2485" s="6"/>
      <c r="AS2485" s="6"/>
      <c r="AT2485" s="6"/>
      <c r="AU2485" s="6"/>
      <c r="AV2485" s="6"/>
      <c r="AW2485" s="6"/>
      <c r="AX2485" s="6"/>
    </row>
    <row r="2486" spans="40:50" ht="12">
      <c r="AN2486" s="6"/>
      <c r="AO2486" s="6"/>
      <c r="AP2486" s="6"/>
      <c r="AQ2486" s="6"/>
      <c r="AR2486" s="6"/>
      <c r="AS2486" s="6"/>
      <c r="AT2486" s="6"/>
      <c r="AU2486" s="6"/>
      <c r="AV2486" s="6"/>
      <c r="AW2486" s="6"/>
      <c r="AX2486" s="6"/>
    </row>
    <row r="2487" spans="40:50" ht="12">
      <c r="AN2487" s="6"/>
      <c r="AO2487" s="6"/>
      <c r="AP2487" s="6"/>
      <c r="AQ2487" s="6"/>
      <c r="AR2487" s="6"/>
      <c r="AS2487" s="6"/>
      <c r="AT2487" s="6"/>
      <c r="AU2487" s="6"/>
      <c r="AV2487" s="6"/>
      <c r="AW2487" s="6"/>
      <c r="AX2487" s="6"/>
    </row>
    <row r="2488" spans="40:50" ht="12">
      <c r="AN2488" s="6"/>
      <c r="AO2488" s="6"/>
      <c r="AP2488" s="6"/>
      <c r="AQ2488" s="6"/>
      <c r="AR2488" s="6"/>
      <c r="AS2488" s="6"/>
      <c r="AT2488" s="6"/>
      <c r="AU2488" s="6"/>
      <c r="AV2488" s="6"/>
      <c r="AW2488" s="6"/>
      <c r="AX2488" s="6"/>
    </row>
    <row r="2489" spans="40:50" ht="12"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</row>
    <row r="2490" spans="40:50" ht="12"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</row>
    <row r="2491" spans="40:50" ht="12"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</row>
    <row r="2492" spans="40:50" ht="12"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</row>
    <row r="2493" spans="40:50" ht="12"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</row>
    <row r="2494" spans="40:50" ht="12"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</row>
    <row r="2495" spans="40:50" ht="12"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</row>
    <row r="2496" spans="40:50" ht="12"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</row>
    <row r="2497" spans="40:50" ht="12">
      <c r="AN2497" s="6"/>
      <c r="AO2497" s="6"/>
      <c r="AP2497" s="6"/>
      <c r="AQ2497" s="6"/>
      <c r="AR2497" s="6"/>
      <c r="AS2497" s="6"/>
      <c r="AT2497" s="6"/>
      <c r="AU2497" s="6"/>
      <c r="AV2497" s="6"/>
      <c r="AW2497" s="6"/>
      <c r="AX2497" s="6"/>
    </row>
    <row r="2498" spans="40:50" ht="12">
      <c r="AN2498" s="6"/>
      <c r="AO2498" s="6"/>
      <c r="AP2498" s="6"/>
      <c r="AQ2498" s="6"/>
      <c r="AR2498" s="6"/>
      <c r="AS2498" s="6"/>
      <c r="AT2498" s="6"/>
      <c r="AU2498" s="6"/>
      <c r="AV2498" s="6"/>
      <c r="AW2498" s="6"/>
      <c r="AX2498" s="6"/>
    </row>
    <row r="2499" spans="40:50" ht="12">
      <c r="AN2499" s="6"/>
      <c r="AO2499" s="6"/>
      <c r="AP2499" s="6"/>
      <c r="AQ2499" s="6"/>
      <c r="AR2499" s="6"/>
      <c r="AS2499" s="6"/>
      <c r="AT2499" s="6"/>
      <c r="AU2499" s="6"/>
      <c r="AV2499" s="6"/>
      <c r="AW2499" s="6"/>
      <c r="AX2499" s="6"/>
    </row>
    <row r="2500" spans="40:50" ht="12">
      <c r="AN2500" s="6"/>
      <c r="AO2500" s="6"/>
      <c r="AP2500" s="6"/>
      <c r="AQ2500" s="6"/>
      <c r="AR2500" s="6"/>
      <c r="AS2500" s="6"/>
      <c r="AT2500" s="6"/>
      <c r="AU2500" s="6"/>
      <c r="AV2500" s="6"/>
      <c r="AW2500" s="6"/>
      <c r="AX2500" s="6"/>
    </row>
    <row r="2501" spans="40:50" ht="12">
      <c r="AN2501" s="6"/>
      <c r="AO2501" s="6"/>
      <c r="AP2501" s="6"/>
      <c r="AQ2501" s="6"/>
      <c r="AR2501" s="6"/>
      <c r="AS2501" s="6"/>
      <c r="AT2501" s="6"/>
      <c r="AU2501" s="6"/>
      <c r="AV2501" s="6"/>
      <c r="AW2501" s="6"/>
      <c r="AX2501" s="6"/>
    </row>
    <row r="2502" spans="40:50" ht="12"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</row>
    <row r="2503" spans="40:50" ht="12">
      <c r="AN2503" s="6"/>
      <c r="AO2503" s="6"/>
      <c r="AP2503" s="6"/>
      <c r="AQ2503" s="6"/>
      <c r="AR2503" s="6"/>
      <c r="AS2503" s="6"/>
      <c r="AT2503" s="6"/>
      <c r="AU2503" s="6"/>
      <c r="AV2503" s="6"/>
      <c r="AW2503" s="6"/>
      <c r="AX2503" s="6"/>
    </row>
    <row r="2504" spans="40:50" ht="12">
      <c r="AN2504" s="6"/>
      <c r="AO2504" s="6"/>
      <c r="AP2504" s="6"/>
      <c r="AQ2504" s="6"/>
      <c r="AR2504" s="6"/>
      <c r="AS2504" s="6"/>
      <c r="AT2504" s="6"/>
      <c r="AU2504" s="6"/>
      <c r="AV2504" s="6"/>
      <c r="AW2504" s="6"/>
      <c r="AX2504" s="6"/>
    </row>
    <row r="2505" spans="40:50" ht="12"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</row>
    <row r="2506" spans="40:50" ht="12"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</row>
    <row r="2507" spans="40:50" ht="12">
      <c r="AN2507" s="6"/>
      <c r="AO2507" s="6"/>
      <c r="AP2507" s="6"/>
      <c r="AQ2507" s="6"/>
      <c r="AR2507" s="6"/>
      <c r="AS2507" s="6"/>
      <c r="AT2507" s="6"/>
      <c r="AU2507" s="6"/>
      <c r="AV2507" s="6"/>
      <c r="AW2507" s="6"/>
      <c r="AX2507" s="6"/>
    </row>
    <row r="2508" spans="40:50" ht="12"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</row>
    <row r="2509" spans="40:50" ht="12"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</row>
    <row r="2510" spans="40:50" ht="12"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</row>
    <row r="2511" spans="40:50" ht="12">
      <c r="AN2511" s="6"/>
      <c r="AO2511" s="6"/>
      <c r="AP2511" s="6"/>
      <c r="AQ2511" s="6"/>
      <c r="AR2511" s="6"/>
      <c r="AS2511" s="6"/>
      <c r="AT2511" s="6"/>
      <c r="AU2511" s="6"/>
      <c r="AV2511" s="6"/>
      <c r="AW2511" s="6"/>
      <c r="AX2511" s="6"/>
    </row>
    <row r="2512" spans="40:50" ht="12"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</row>
    <row r="2513" spans="40:50" ht="12"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</row>
    <row r="2514" spans="40:50" ht="12"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</row>
    <row r="2515" spans="40:50" ht="12"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</row>
    <row r="2516" spans="40:50" ht="12"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</row>
    <row r="2517" spans="40:50" ht="12"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</row>
    <row r="2518" spans="40:50" ht="12"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</row>
    <row r="2519" spans="40:50" ht="12">
      <c r="AN2519" s="6"/>
      <c r="AO2519" s="6"/>
      <c r="AP2519" s="6"/>
      <c r="AQ2519" s="6"/>
      <c r="AR2519" s="6"/>
      <c r="AS2519" s="6"/>
      <c r="AT2519" s="6"/>
      <c r="AU2519" s="6"/>
      <c r="AV2519" s="6"/>
      <c r="AW2519" s="6"/>
      <c r="AX2519" s="6"/>
    </row>
    <row r="2520" spans="40:50" ht="12">
      <c r="AN2520" s="6"/>
      <c r="AO2520" s="6"/>
      <c r="AP2520" s="6"/>
      <c r="AQ2520" s="6"/>
      <c r="AR2520" s="6"/>
      <c r="AS2520" s="6"/>
      <c r="AT2520" s="6"/>
      <c r="AU2520" s="6"/>
      <c r="AV2520" s="6"/>
      <c r="AW2520" s="6"/>
      <c r="AX2520" s="6"/>
    </row>
    <row r="2521" spans="40:50" ht="12">
      <c r="AN2521" s="6"/>
      <c r="AO2521" s="6"/>
      <c r="AP2521" s="6"/>
      <c r="AQ2521" s="6"/>
      <c r="AR2521" s="6"/>
      <c r="AS2521" s="6"/>
      <c r="AT2521" s="6"/>
      <c r="AU2521" s="6"/>
      <c r="AV2521" s="6"/>
      <c r="AW2521" s="6"/>
      <c r="AX2521" s="6"/>
    </row>
    <row r="2522" spans="40:50" ht="12">
      <c r="AN2522" s="6"/>
      <c r="AO2522" s="6"/>
      <c r="AP2522" s="6"/>
      <c r="AQ2522" s="6"/>
      <c r="AR2522" s="6"/>
      <c r="AS2522" s="6"/>
      <c r="AT2522" s="6"/>
      <c r="AU2522" s="6"/>
      <c r="AV2522" s="6"/>
      <c r="AW2522" s="6"/>
      <c r="AX2522" s="6"/>
    </row>
    <row r="2523" spans="40:50" ht="12">
      <c r="AN2523" s="6"/>
      <c r="AO2523" s="6"/>
      <c r="AP2523" s="6"/>
      <c r="AQ2523" s="6"/>
      <c r="AR2523" s="6"/>
      <c r="AS2523" s="6"/>
      <c r="AT2523" s="6"/>
      <c r="AU2523" s="6"/>
      <c r="AV2523" s="6"/>
      <c r="AW2523" s="6"/>
      <c r="AX2523" s="6"/>
    </row>
    <row r="2524" spans="40:50" ht="12">
      <c r="AN2524" s="6"/>
      <c r="AO2524" s="6"/>
      <c r="AP2524" s="6"/>
      <c r="AQ2524" s="6"/>
      <c r="AR2524" s="6"/>
      <c r="AS2524" s="6"/>
      <c r="AT2524" s="6"/>
      <c r="AU2524" s="6"/>
      <c r="AV2524" s="6"/>
      <c r="AW2524" s="6"/>
      <c r="AX2524" s="6"/>
    </row>
    <row r="2525" spans="40:50" ht="12"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</row>
    <row r="2526" spans="40:50" ht="12"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</row>
    <row r="2527" spans="40:50" ht="12"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</row>
    <row r="2528" spans="40:50" ht="12"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</row>
    <row r="2529" spans="40:50" ht="12"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</row>
    <row r="2530" spans="40:50" ht="12"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</row>
    <row r="2531" spans="40:50" ht="12"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</row>
    <row r="2532" spans="40:50" ht="12"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</row>
    <row r="2533" spans="40:50" ht="12"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</row>
    <row r="2534" spans="40:50" ht="12"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</row>
    <row r="2535" spans="40:50" ht="12"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</row>
    <row r="2536" spans="40:50" ht="12"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</row>
    <row r="2537" spans="40:50" ht="12"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</row>
    <row r="2538" spans="40:50" ht="12"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</row>
    <row r="2539" spans="40:50" ht="12">
      <c r="AN2539" s="6"/>
      <c r="AO2539" s="6"/>
      <c r="AP2539" s="6"/>
      <c r="AQ2539" s="6"/>
      <c r="AR2539" s="6"/>
      <c r="AS2539" s="6"/>
      <c r="AT2539" s="6"/>
      <c r="AU2539" s="6"/>
      <c r="AV2539" s="6"/>
      <c r="AW2539" s="6"/>
      <c r="AX2539" s="6"/>
    </row>
    <row r="2540" spans="40:50" ht="12"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</row>
    <row r="2541" spans="40:50" ht="12"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</row>
    <row r="2542" spans="40:50" ht="12"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</row>
    <row r="2543" spans="40:50" ht="12"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</row>
    <row r="2544" spans="40:50" ht="12"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</row>
    <row r="2545" spans="40:50" ht="12"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</row>
    <row r="2546" spans="40:50" ht="12"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</row>
    <row r="2547" spans="40:50" ht="12"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</row>
    <row r="2548" spans="40:50" ht="12"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</row>
    <row r="2549" spans="40:50" ht="12">
      <c r="AN2549" s="6"/>
      <c r="AO2549" s="6"/>
      <c r="AP2549" s="6"/>
      <c r="AQ2549" s="6"/>
      <c r="AR2549" s="6"/>
      <c r="AS2549" s="6"/>
      <c r="AT2549" s="6"/>
      <c r="AU2549" s="6"/>
      <c r="AV2549" s="6"/>
      <c r="AW2549" s="6"/>
      <c r="AX2549" s="6"/>
    </row>
    <row r="2550" spans="40:50" ht="12">
      <c r="AN2550" s="6"/>
      <c r="AO2550" s="6"/>
      <c r="AP2550" s="6"/>
      <c r="AQ2550" s="6"/>
      <c r="AR2550" s="6"/>
      <c r="AS2550" s="6"/>
      <c r="AT2550" s="6"/>
      <c r="AU2550" s="6"/>
      <c r="AV2550" s="6"/>
      <c r="AW2550" s="6"/>
      <c r="AX2550" s="6"/>
    </row>
    <row r="2551" spans="40:50" ht="12">
      <c r="AN2551" s="6"/>
      <c r="AO2551" s="6"/>
      <c r="AP2551" s="6"/>
      <c r="AQ2551" s="6"/>
      <c r="AR2551" s="6"/>
      <c r="AS2551" s="6"/>
      <c r="AT2551" s="6"/>
      <c r="AU2551" s="6"/>
      <c r="AV2551" s="6"/>
      <c r="AW2551" s="6"/>
      <c r="AX2551" s="6"/>
    </row>
    <row r="2552" spans="40:50" ht="12">
      <c r="AN2552" s="6"/>
      <c r="AO2552" s="6"/>
      <c r="AP2552" s="6"/>
      <c r="AQ2552" s="6"/>
      <c r="AR2552" s="6"/>
      <c r="AS2552" s="6"/>
      <c r="AT2552" s="6"/>
      <c r="AU2552" s="6"/>
      <c r="AV2552" s="6"/>
      <c r="AW2552" s="6"/>
      <c r="AX2552" s="6"/>
    </row>
    <row r="2553" spans="40:50" ht="12">
      <c r="AN2553" s="6"/>
      <c r="AO2553" s="6"/>
      <c r="AP2553" s="6"/>
      <c r="AQ2553" s="6"/>
      <c r="AR2553" s="6"/>
      <c r="AS2553" s="6"/>
      <c r="AT2553" s="6"/>
      <c r="AU2553" s="6"/>
      <c r="AV2553" s="6"/>
      <c r="AW2553" s="6"/>
      <c r="AX2553" s="6"/>
    </row>
    <row r="2554" spans="40:50" ht="12">
      <c r="AN2554" s="6"/>
      <c r="AO2554" s="6"/>
      <c r="AP2554" s="6"/>
      <c r="AQ2554" s="6"/>
      <c r="AR2554" s="6"/>
      <c r="AS2554" s="6"/>
      <c r="AT2554" s="6"/>
      <c r="AU2554" s="6"/>
      <c r="AV2554" s="6"/>
      <c r="AW2554" s="6"/>
      <c r="AX2554" s="6"/>
    </row>
    <row r="2555" spans="40:50" ht="12">
      <c r="AN2555" s="6"/>
      <c r="AO2555" s="6"/>
      <c r="AP2555" s="6"/>
      <c r="AQ2555" s="6"/>
      <c r="AR2555" s="6"/>
      <c r="AS2555" s="6"/>
      <c r="AT2555" s="6"/>
      <c r="AU2555" s="6"/>
      <c r="AV2555" s="6"/>
      <c r="AW2555" s="6"/>
      <c r="AX2555" s="6"/>
    </row>
    <row r="2556" spans="40:50" ht="12">
      <c r="AN2556" s="6"/>
      <c r="AO2556" s="6"/>
      <c r="AP2556" s="6"/>
      <c r="AQ2556" s="6"/>
      <c r="AR2556" s="6"/>
      <c r="AS2556" s="6"/>
      <c r="AT2556" s="6"/>
      <c r="AU2556" s="6"/>
      <c r="AV2556" s="6"/>
      <c r="AW2556" s="6"/>
      <c r="AX2556" s="6"/>
    </row>
    <row r="2557" spans="40:50" ht="12">
      <c r="AN2557" s="6"/>
      <c r="AO2557" s="6"/>
      <c r="AP2557" s="6"/>
      <c r="AQ2557" s="6"/>
      <c r="AR2557" s="6"/>
      <c r="AS2557" s="6"/>
      <c r="AT2557" s="6"/>
      <c r="AU2557" s="6"/>
      <c r="AV2557" s="6"/>
      <c r="AW2557" s="6"/>
      <c r="AX2557" s="6"/>
    </row>
    <row r="2558" spans="40:50" ht="12">
      <c r="AN2558" s="6"/>
      <c r="AO2558" s="6"/>
      <c r="AP2558" s="6"/>
      <c r="AQ2558" s="6"/>
      <c r="AR2558" s="6"/>
      <c r="AS2558" s="6"/>
      <c r="AT2558" s="6"/>
      <c r="AU2558" s="6"/>
      <c r="AV2558" s="6"/>
      <c r="AW2558" s="6"/>
      <c r="AX2558" s="6"/>
    </row>
    <row r="2559" spans="40:50" ht="12">
      <c r="AN2559" s="6"/>
      <c r="AO2559" s="6"/>
      <c r="AP2559" s="6"/>
      <c r="AQ2559" s="6"/>
      <c r="AR2559" s="6"/>
      <c r="AS2559" s="6"/>
      <c r="AT2559" s="6"/>
      <c r="AU2559" s="6"/>
      <c r="AV2559" s="6"/>
      <c r="AW2559" s="6"/>
      <c r="AX2559" s="6"/>
    </row>
    <row r="2560" spans="40:50" ht="12">
      <c r="AN2560" s="6"/>
      <c r="AO2560" s="6"/>
      <c r="AP2560" s="6"/>
      <c r="AQ2560" s="6"/>
      <c r="AR2560" s="6"/>
      <c r="AS2560" s="6"/>
      <c r="AT2560" s="6"/>
      <c r="AU2560" s="6"/>
      <c r="AV2560" s="6"/>
      <c r="AW2560" s="6"/>
      <c r="AX2560" s="6"/>
    </row>
    <row r="2561" spans="40:50" ht="12">
      <c r="AN2561" s="6"/>
      <c r="AO2561" s="6"/>
      <c r="AP2561" s="6"/>
      <c r="AQ2561" s="6"/>
      <c r="AR2561" s="6"/>
      <c r="AS2561" s="6"/>
      <c r="AT2561" s="6"/>
      <c r="AU2561" s="6"/>
      <c r="AV2561" s="6"/>
      <c r="AW2561" s="6"/>
      <c r="AX2561" s="6"/>
    </row>
    <row r="2562" spans="40:50" ht="12">
      <c r="AN2562" s="6"/>
      <c r="AO2562" s="6"/>
      <c r="AP2562" s="6"/>
      <c r="AQ2562" s="6"/>
      <c r="AR2562" s="6"/>
      <c r="AS2562" s="6"/>
      <c r="AT2562" s="6"/>
      <c r="AU2562" s="6"/>
      <c r="AV2562" s="6"/>
      <c r="AW2562" s="6"/>
      <c r="AX2562" s="6"/>
    </row>
    <row r="2563" spans="40:50" ht="12">
      <c r="AN2563" s="6"/>
      <c r="AO2563" s="6"/>
      <c r="AP2563" s="6"/>
      <c r="AQ2563" s="6"/>
      <c r="AR2563" s="6"/>
      <c r="AS2563" s="6"/>
      <c r="AT2563" s="6"/>
      <c r="AU2563" s="6"/>
      <c r="AV2563" s="6"/>
      <c r="AW2563" s="6"/>
      <c r="AX2563" s="6"/>
    </row>
    <row r="2564" spans="40:50" ht="12"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</row>
    <row r="2565" spans="40:50" ht="12"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</row>
    <row r="2566" spans="40:50" ht="12"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</row>
    <row r="2567" spans="40:50" ht="12"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</row>
    <row r="2568" spans="40:50" ht="12"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</row>
    <row r="2569" spans="40:50" ht="12"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</row>
    <row r="2570" spans="40:50" ht="12"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</row>
    <row r="2571" spans="40:50" ht="12">
      <c r="AN2571" s="6"/>
      <c r="AO2571" s="6"/>
      <c r="AP2571" s="6"/>
      <c r="AQ2571" s="6"/>
      <c r="AR2571" s="6"/>
      <c r="AS2571" s="6"/>
      <c r="AT2571" s="6"/>
      <c r="AU2571" s="6"/>
      <c r="AV2571" s="6"/>
      <c r="AW2571" s="6"/>
      <c r="AX2571" s="6"/>
    </row>
    <row r="2572" spans="40:50" ht="12"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</row>
    <row r="2573" spans="40:50" ht="12">
      <c r="AN2573" s="6"/>
      <c r="AO2573" s="6"/>
      <c r="AP2573" s="6"/>
      <c r="AQ2573" s="6"/>
      <c r="AR2573" s="6"/>
      <c r="AS2573" s="6"/>
      <c r="AT2573" s="6"/>
      <c r="AU2573" s="6"/>
      <c r="AV2573" s="6"/>
      <c r="AW2573" s="6"/>
      <c r="AX2573" s="6"/>
    </row>
    <row r="2574" spans="40:50" ht="12"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</row>
    <row r="2575" spans="40:50" ht="12">
      <c r="AN2575" s="6"/>
      <c r="AO2575" s="6"/>
      <c r="AP2575" s="6"/>
      <c r="AQ2575" s="6"/>
      <c r="AR2575" s="6"/>
      <c r="AS2575" s="6"/>
      <c r="AT2575" s="6"/>
      <c r="AU2575" s="6"/>
      <c r="AV2575" s="6"/>
      <c r="AW2575" s="6"/>
      <c r="AX2575" s="6"/>
    </row>
    <row r="2576" spans="40:50" ht="12">
      <c r="AN2576" s="6"/>
      <c r="AO2576" s="6"/>
      <c r="AP2576" s="6"/>
      <c r="AQ2576" s="6"/>
      <c r="AR2576" s="6"/>
      <c r="AS2576" s="6"/>
      <c r="AT2576" s="6"/>
      <c r="AU2576" s="6"/>
      <c r="AV2576" s="6"/>
      <c r="AW2576" s="6"/>
      <c r="AX2576" s="6"/>
    </row>
    <row r="2577" spans="40:50" ht="12"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</row>
    <row r="2578" spans="40:50" ht="12">
      <c r="AN2578" s="6"/>
      <c r="AO2578" s="6"/>
      <c r="AP2578" s="6"/>
      <c r="AQ2578" s="6"/>
      <c r="AR2578" s="6"/>
      <c r="AS2578" s="6"/>
      <c r="AT2578" s="6"/>
      <c r="AU2578" s="6"/>
      <c r="AV2578" s="6"/>
      <c r="AW2578" s="6"/>
      <c r="AX2578" s="6"/>
    </row>
    <row r="2579" spans="40:50" ht="12"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</row>
    <row r="2580" spans="40:50" ht="12"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</row>
    <row r="2581" spans="40:50" ht="12"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</row>
    <row r="2582" spans="40:50" ht="12"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</row>
    <row r="2583" spans="40:50" ht="12"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</row>
    <row r="2584" spans="40:50" ht="12"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</row>
    <row r="2585" spans="40:50" ht="12">
      <c r="AN2585" s="6"/>
      <c r="AO2585" s="6"/>
      <c r="AP2585" s="6"/>
      <c r="AQ2585" s="6"/>
      <c r="AR2585" s="6"/>
      <c r="AS2585" s="6"/>
      <c r="AT2585" s="6"/>
      <c r="AU2585" s="6"/>
      <c r="AV2585" s="6"/>
      <c r="AW2585" s="6"/>
      <c r="AX2585" s="6"/>
    </row>
    <row r="2586" spans="40:50" ht="12">
      <c r="AN2586" s="6"/>
      <c r="AO2586" s="6"/>
      <c r="AP2586" s="6"/>
      <c r="AQ2586" s="6"/>
      <c r="AR2586" s="6"/>
      <c r="AS2586" s="6"/>
      <c r="AT2586" s="6"/>
      <c r="AU2586" s="6"/>
      <c r="AV2586" s="6"/>
      <c r="AW2586" s="6"/>
      <c r="AX2586" s="6"/>
    </row>
    <row r="2587" spans="40:50" ht="12">
      <c r="AN2587" s="6"/>
      <c r="AO2587" s="6"/>
      <c r="AP2587" s="6"/>
      <c r="AQ2587" s="6"/>
      <c r="AR2587" s="6"/>
      <c r="AS2587" s="6"/>
      <c r="AT2587" s="6"/>
      <c r="AU2587" s="6"/>
      <c r="AV2587" s="6"/>
      <c r="AW2587" s="6"/>
      <c r="AX2587" s="6"/>
    </row>
    <row r="2588" spans="40:50" ht="12">
      <c r="AN2588" s="6"/>
      <c r="AO2588" s="6"/>
      <c r="AP2588" s="6"/>
      <c r="AQ2588" s="6"/>
      <c r="AR2588" s="6"/>
      <c r="AS2588" s="6"/>
      <c r="AT2588" s="6"/>
      <c r="AU2588" s="6"/>
      <c r="AV2588" s="6"/>
      <c r="AW2588" s="6"/>
      <c r="AX2588" s="6"/>
    </row>
    <row r="2589" spans="40:50" ht="12"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</row>
    <row r="2590" spans="40:50" ht="12"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</row>
    <row r="2591" spans="40:50" ht="12"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</row>
    <row r="2592" spans="40:50" ht="12"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</row>
    <row r="2593" spans="40:50" ht="12"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</row>
    <row r="2594" spans="40:50" ht="12"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</row>
    <row r="2595" spans="40:50" ht="12"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</row>
    <row r="2596" spans="40:50" ht="12"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</row>
    <row r="2597" spans="40:50" ht="12"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</row>
    <row r="2598" spans="40:50" ht="12"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</row>
    <row r="2599" spans="40:50" ht="12"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</row>
    <row r="2600" spans="40:50" ht="12"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</row>
    <row r="2601" spans="40:50" ht="12"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</row>
    <row r="2602" spans="40:50" ht="12">
      <c r="AN2602" s="6"/>
      <c r="AO2602" s="6"/>
      <c r="AP2602" s="6"/>
      <c r="AQ2602" s="6"/>
      <c r="AR2602" s="6"/>
      <c r="AS2602" s="6"/>
      <c r="AT2602" s="6"/>
      <c r="AU2602" s="6"/>
      <c r="AV2602" s="6"/>
      <c r="AW2602" s="6"/>
      <c r="AX2602" s="6"/>
    </row>
    <row r="2603" spans="40:50" ht="12">
      <c r="AN2603" s="6"/>
      <c r="AO2603" s="6"/>
      <c r="AP2603" s="6"/>
      <c r="AQ2603" s="6"/>
      <c r="AR2603" s="6"/>
      <c r="AS2603" s="6"/>
      <c r="AT2603" s="6"/>
      <c r="AU2603" s="6"/>
      <c r="AV2603" s="6"/>
      <c r="AW2603" s="6"/>
      <c r="AX2603" s="6"/>
    </row>
    <row r="2604" spans="40:50" ht="12">
      <c r="AN2604" s="6"/>
      <c r="AO2604" s="6"/>
      <c r="AP2604" s="6"/>
      <c r="AQ2604" s="6"/>
      <c r="AR2604" s="6"/>
      <c r="AS2604" s="6"/>
      <c r="AT2604" s="6"/>
      <c r="AU2604" s="6"/>
      <c r="AV2604" s="6"/>
      <c r="AW2604" s="6"/>
      <c r="AX2604" s="6"/>
    </row>
    <row r="2605" spans="40:50" ht="12">
      <c r="AN2605" s="6"/>
      <c r="AO2605" s="6"/>
      <c r="AP2605" s="6"/>
      <c r="AQ2605" s="6"/>
      <c r="AR2605" s="6"/>
      <c r="AS2605" s="6"/>
      <c r="AT2605" s="6"/>
      <c r="AU2605" s="6"/>
      <c r="AV2605" s="6"/>
      <c r="AW2605" s="6"/>
      <c r="AX2605" s="6"/>
    </row>
    <row r="2606" spans="40:50" ht="12">
      <c r="AN2606" s="6"/>
      <c r="AO2606" s="6"/>
      <c r="AP2606" s="6"/>
      <c r="AQ2606" s="6"/>
      <c r="AR2606" s="6"/>
      <c r="AS2606" s="6"/>
      <c r="AT2606" s="6"/>
      <c r="AU2606" s="6"/>
      <c r="AV2606" s="6"/>
      <c r="AW2606" s="6"/>
      <c r="AX2606" s="6"/>
    </row>
    <row r="2607" spans="40:50" ht="12"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</row>
    <row r="2608" spans="40:50" ht="12"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</row>
    <row r="2609" spans="40:50" ht="12"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</row>
    <row r="2610" spans="40:50" ht="12"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</row>
    <row r="2611" spans="40:50" ht="12"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</row>
    <row r="2612" spans="40:50" ht="12"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</row>
    <row r="2613" spans="40:50" ht="12"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</row>
    <row r="2614" spans="40:50" ht="12"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</row>
    <row r="2615" spans="40:50" ht="12"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</row>
    <row r="2616" spans="40:50" ht="12"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</row>
    <row r="2617" spans="40:50" ht="12">
      <c r="AN2617" s="6"/>
      <c r="AO2617" s="6"/>
      <c r="AP2617" s="6"/>
      <c r="AQ2617" s="6"/>
      <c r="AR2617" s="6"/>
      <c r="AS2617" s="6"/>
      <c r="AT2617" s="6"/>
      <c r="AU2617" s="6"/>
      <c r="AV2617" s="6"/>
      <c r="AW2617" s="6"/>
      <c r="AX2617" s="6"/>
    </row>
    <row r="2618" spans="40:50" ht="12">
      <c r="AN2618" s="6"/>
      <c r="AO2618" s="6"/>
      <c r="AP2618" s="6"/>
      <c r="AQ2618" s="6"/>
      <c r="AR2618" s="6"/>
      <c r="AS2618" s="6"/>
      <c r="AT2618" s="6"/>
      <c r="AU2618" s="6"/>
      <c r="AV2618" s="6"/>
      <c r="AW2618" s="6"/>
      <c r="AX2618" s="6"/>
    </row>
    <row r="2619" spans="40:50" ht="12">
      <c r="AN2619" s="6"/>
      <c r="AO2619" s="6"/>
      <c r="AP2619" s="6"/>
      <c r="AQ2619" s="6"/>
      <c r="AR2619" s="6"/>
      <c r="AS2619" s="6"/>
      <c r="AT2619" s="6"/>
      <c r="AU2619" s="6"/>
      <c r="AV2619" s="6"/>
      <c r="AW2619" s="6"/>
      <c r="AX2619" s="6"/>
    </row>
    <row r="2620" spans="40:50" ht="12">
      <c r="AN2620" s="6"/>
      <c r="AO2620" s="6"/>
      <c r="AP2620" s="6"/>
      <c r="AQ2620" s="6"/>
      <c r="AR2620" s="6"/>
      <c r="AS2620" s="6"/>
      <c r="AT2620" s="6"/>
      <c r="AU2620" s="6"/>
      <c r="AV2620" s="6"/>
      <c r="AW2620" s="6"/>
      <c r="AX2620" s="6"/>
    </row>
    <row r="2621" spans="40:50" ht="12"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</row>
    <row r="2622" spans="40:50" ht="12"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</row>
    <row r="2623" spans="40:50" ht="12">
      <c r="AN2623" s="6"/>
      <c r="AO2623" s="6"/>
      <c r="AP2623" s="6"/>
      <c r="AQ2623" s="6"/>
      <c r="AR2623" s="6"/>
      <c r="AS2623" s="6"/>
      <c r="AT2623" s="6"/>
      <c r="AU2623" s="6"/>
      <c r="AV2623" s="6"/>
      <c r="AW2623" s="6"/>
      <c r="AX2623" s="6"/>
    </row>
    <row r="2624" spans="40:50" ht="12"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</row>
    <row r="2625" spans="40:50" ht="12">
      <c r="AN2625" s="6"/>
      <c r="AO2625" s="6"/>
      <c r="AP2625" s="6"/>
      <c r="AQ2625" s="6"/>
      <c r="AR2625" s="6"/>
      <c r="AS2625" s="6"/>
      <c r="AT2625" s="6"/>
      <c r="AU2625" s="6"/>
      <c r="AV2625" s="6"/>
      <c r="AW2625" s="6"/>
      <c r="AX2625" s="6"/>
    </row>
    <row r="2626" spans="40:50" ht="12">
      <c r="AN2626" s="6"/>
      <c r="AO2626" s="6"/>
      <c r="AP2626" s="6"/>
      <c r="AQ2626" s="6"/>
      <c r="AR2626" s="6"/>
      <c r="AS2626" s="6"/>
      <c r="AT2626" s="6"/>
      <c r="AU2626" s="6"/>
      <c r="AV2626" s="6"/>
      <c r="AW2626" s="6"/>
      <c r="AX2626" s="6"/>
    </row>
    <row r="2627" spans="40:50" ht="12"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</row>
    <row r="2628" spans="40:50" ht="12"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</row>
    <row r="2629" spans="40:50" ht="12"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</row>
    <row r="2630" spans="40:50" ht="12"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</row>
    <row r="2631" spans="40:50" ht="12"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</row>
    <row r="2632" spans="40:50" ht="12"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</row>
    <row r="2633" spans="40:50" ht="12"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</row>
    <row r="2634" spans="40:50" ht="12"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</row>
    <row r="2635" spans="40:50" ht="12"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</row>
    <row r="2636" spans="40:50" ht="12">
      <c r="AN2636" s="6"/>
      <c r="AO2636" s="6"/>
      <c r="AP2636" s="6"/>
      <c r="AQ2636" s="6"/>
      <c r="AR2636" s="6"/>
      <c r="AS2636" s="6"/>
      <c r="AT2636" s="6"/>
      <c r="AU2636" s="6"/>
      <c r="AV2636" s="6"/>
      <c r="AW2636" s="6"/>
      <c r="AX2636" s="6"/>
    </row>
    <row r="2637" spans="40:50" ht="12">
      <c r="AN2637" s="6"/>
      <c r="AO2637" s="6"/>
      <c r="AP2637" s="6"/>
      <c r="AQ2637" s="6"/>
      <c r="AR2637" s="6"/>
      <c r="AS2637" s="6"/>
      <c r="AT2637" s="6"/>
      <c r="AU2637" s="6"/>
      <c r="AV2637" s="6"/>
      <c r="AW2637" s="6"/>
      <c r="AX2637" s="6"/>
    </row>
    <row r="2638" spans="40:50" ht="12"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</row>
    <row r="2639" spans="40:50" ht="12">
      <c r="AN2639" s="6"/>
      <c r="AO2639" s="6"/>
      <c r="AP2639" s="6"/>
      <c r="AQ2639" s="6"/>
      <c r="AR2639" s="6"/>
      <c r="AS2639" s="6"/>
      <c r="AT2639" s="6"/>
      <c r="AU2639" s="6"/>
      <c r="AV2639" s="6"/>
      <c r="AW2639" s="6"/>
      <c r="AX2639" s="6"/>
    </row>
    <row r="2640" spans="40:50" ht="12">
      <c r="AN2640" s="6"/>
      <c r="AO2640" s="6"/>
      <c r="AP2640" s="6"/>
      <c r="AQ2640" s="6"/>
      <c r="AR2640" s="6"/>
      <c r="AS2640" s="6"/>
      <c r="AT2640" s="6"/>
      <c r="AU2640" s="6"/>
      <c r="AV2640" s="6"/>
      <c r="AW2640" s="6"/>
      <c r="AX2640" s="6"/>
    </row>
    <row r="2641" spans="40:50" ht="12">
      <c r="AN2641" s="6"/>
      <c r="AO2641" s="6"/>
      <c r="AP2641" s="6"/>
      <c r="AQ2641" s="6"/>
      <c r="AR2641" s="6"/>
      <c r="AS2641" s="6"/>
      <c r="AT2641" s="6"/>
      <c r="AU2641" s="6"/>
      <c r="AV2641" s="6"/>
      <c r="AW2641" s="6"/>
      <c r="AX2641" s="6"/>
    </row>
    <row r="2642" spans="40:50" ht="12">
      <c r="AN2642" s="6"/>
      <c r="AO2642" s="6"/>
      <c r="AP2642" s="6"/>
      <c r="AQ2642" s="6"/>
      <c r="AR2642" s="6"/>
      <c r="AS2642" s="6"/>
      <c r="AT2642" s="6"/>
      <c r="AU2642" s="6"/>
      <c r="AV2642" s="6"/>
      <c r="AW2642" s="6"/>
      <c r="AX2642" s="6"/>
    </row>
    <row r="2643" spans="40:50" ht="12">
      <c r="AN2643" s="6"/>
      <c r="AO2643" s="6"/>
      <c r="AP2643" s="6"/>
      <c r="AQ2643" s="6"/>
      <c r="AR2643" s="6"/>
      <c r="AS2643" s="6"/>
      <c r="AT2643" s="6"/>
      <c r="AU2643" s="6"/>
      <c r="AV2643" s="6"/>
      <c r="AW2643" s="6"/>
      <c r="AX2643" s="6"/>
    </row>
    <row r="2644" spans="40:50" ht="12">
      <c r="AN2644" s="6"/>
      <c r="AO2644" s="6"/>
      <c r="AP2644" s="6"/>
      <c r="AQ2644" s="6"/>
      <c r="AR2644" s="6"/>
      <c r="AS2644" s="6"/>
      <c r="AT2644" s="6"/>
      <c r="AU2644" s="6"/>
      <c r="AV2644" s="6"/>
      <c r="AW2644" s="6"/>
      <c r="AX2644" s="6"/>
    </row>
    <row r="2645" spans="40:50" ht="12"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</row>
    <row r="2646" spans="40:50" ht="12"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</row>
    <row r="2647" spans="40:50" ht="12">
      <c r="AN2647" s="6"/>
      <c r="AO2647" s="6"/>
      <c r="AP2647" s="6"/>
      <c r="AQ2647" s="6"/>
      <c r="AR2647" s="6"/>
      <c r="AS2647" s="6"/>
      <c r="AT2647" s="6"/>
      <c r="AU2647" s="6"/>
      <c r="AV2647" s="6"/>
      <c r="AW2647" s="6"/>
      <c r="AX2647" s="6"/>
    </row>
    <row r="2648" spans="40:50" ht="12"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</row>
    <row r="2649" spans="40:50" ht="12"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</row>
    <row r="2650" spans="40:50" ht="12"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</row>
    <row r="2651" spans="40:50" ht="12"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</row>
    <row r="2652" spans="40:50" ht="12"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</row>
    <row r="2653" spans="40:50" ht="12"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</row>
    <row r="2654" spans="40:50" ht="12"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</row>
    <row r="2655" spans="40:50" ht="12"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</row>
    <row r="2656" spans="40:50" ht="12">
      <c r="AN2656" s="6"/>
      <c r="AO2656" s="6"/>
      <c r="AP2656" s="6"/>
      <c r="AQ2656" s="6"/>
      <c r="AR2656" s="6"/>
      <c r="AS2656" s="6"/>
      <c r="AT2656" s="6"/>
      <c r="AU2656" s="6"/>
      <c r="AV2656" s="6"/>
      <c r="AW2656" s="6"/>
      <c r="AX2656" s="6"/>
    </row>
    <row r="2657" spans="40:50" ht="12">
      <c r="AN2657" s="6"/>
      <c r="AO2657" s="6"/>
      <c r="AP2657" s="6"/>
      <c r="AQ2657" s="6"/>
      <c r="AR2657" s="6"/>
      <c r="AS2657" s="6"/>
      <c r="AT2657" s="6"/>
      <c r="AU2657" s="6"/>
      <c r="AV2657" s="6"/>
      <c r="AW2657" s="6"/>
      <c r="AX2657" s="6"/>
    </row>
    <row r="2658" spans="40:50" ht="12"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</row>
    <row r="2659" spans="40:50" ht="12"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</row>
    <row r="2660" spans="40:50" ht="12">
      <c r="AN2660" s="6"/>
      <c r="AO2660" s="6"/>
      <c r="AP2660" s="6"/>
      <c r="AQ2660" s="6"/>
      <c r="AR2660" s="6"/>
      <c r="AS2660" s="6"/>
      <c r="AT2660" s="6"/>
      <c r="AU2660" s="6"/>
      <c r="AV2660" s="6"/>
      <c r="AW2660" s="6"/>
      <c r="AX2660" s="6"/>
    </row>
    <row r="2661" spans="40:50" ht="12">
      <c r="AN2661" s="6"/>
      <c r="AO2661" s="6"/>
      <c r="AP2661" s="6"/>
      <c r="AQ2661" s="6"/>
      <c r="AR2661" s="6"/>
      <c r="AS2661" s="6"/>
      <c r="AT2661" s="6"/>
      <c r="AU2661" s="6"/>
      <c r="AV2661" s="6"/>
      <c r="AW2661" s="6"/>
      <c r="AX2661" s="6"/>
    </row>
    <row r="2662" spans="40:50" ht="12">
      <c r="AN2662" s="6"/>
      <c r="AO2662" s="6"/>
      <c r="AP2662" s="6"/>
      <c r="AQ2662" s="6"/>
      <c r="AR2662" s="6"/>
      <c r="AS2662" s="6"/>
      <c r="AT2662" s="6"/>
      <c r="AU2662" s="6"/>
      <c r="AV2662" s="6"/>
      <c r="AW2662" s="6"/>
      <c r="AX2662" s="6"/>
    </row>
    <row r="2663" spans="40:50" ht="12">
      <c r="AN2663" s="6"/>
      <c r="AO2663" s="6"/>
      <c r="AP2663" s="6"/>
      <c r="AQ2663" s="6"/>
      <c r="AR2663" s="6"/>
      <c r="AS2663" s="6"/>
      <c r="AT2663" s="6"/>
      <c r="AU2663" s="6"/>
      <c r="AV2663" s="6"/>
      <c r="AW2663" s="6"/>
      <c r="AX2663" s="6"/>
    </row>
    <row r="2664" spans="40:50" ht="12">
      <c r="AN2664" s="6"/>
      <c r="AO2664" s="6"/>
      <c r="AP2664" s="6"/>
      <c r="AQ2664" s="6"/>
      <c r="AR2664" s="6"/>
      <c r="AS2664" s="6"/>
      <c r="AT2664" s="6"/>
      <c r="AU2664" s="6"/>
      <c r="AV2664" s="6"/>
      <c r="AW2664" s="6"/>
      <c r="AX2664" s="6"/>
    </row>
    <row r="2665" spans="40:50" ht="12">
      <c r="AN2665" s="6"/>
      <c r="AO2665" s="6"/>
      <c r="AP2665" s="6"/>
      <c r="AQ2665" s="6"/>
      <c r="AR2665" s="6"/>
      <c r="AS2665" s="6"/>
      <c r="AT2665" s="6"/>
      <c r="AU2665" s="6"/>
      <c r="AV2665" s="6"/>
      <c r="AW2665" s="6"/>
      <c r="AX2665" s="6"/>
    </row>
    <row r="2666" spans="40:50" ht="12">
      <c r="AN2666" s="6"/>
      <c r="AO2666" s="6"/>
      <c r="AP2666" s="6"/>
      <c r="AQ2666" s="6"/>
      <c r="AR2666" s="6"/>
      <c r="AS2666" s="6"/>
      <c r="AT2666" s="6"/>
      <c r="AU2666" s="6"/>
      <c r="AV2666" s="6"/>
      <c r="AW2666" s="6"/>
      <c r="AX2666" s="6"/>
    </row>
    <row r="2667" spans="40:50" ht="12">
      <c r="AN2667" s="6"/>
      <c r="AO2667" s="6"/>
      <c r="AP2667" s="6"/>
      <c r="AQ2667" s="6"/>
      <c r="AR2667" s="6"/>
      <c r="AS2667" s="6"/>
      <c r="AT2667" s="6"/>
      <c r="AU2667" s="6"/>
      <c r="AV2667" s="6"/>
      <c r="AW2667" s="6"/>
      <c r="AX2667" s="6"/>
    </row>
    <row r="2668" spans="40:50" ht="12">
      <c r="AN2668" s="6"/>
      <c r="AO2668" s="6"/>
      <c r="AP2668" s="6"/>
      <c r="AQ2668" s="6"/>
      <c r="AR2668" s="6"/>
      <c r="AS2668" s="6"/>
      <c r="AT2668" s="6"/>
      <c r="AU2668" s="6"/>
      <c r="AV2668" s="6"/>
      <c r="AW2668" s="6"/>
      <c r="AX2668" s="6"/>
    </row>
    <row r="2669" spans="40:50" ht="12">
      <c r="AN2669" s="6"/>
      <c r="AO2669" s="6"/>
      <c r="AP2669" s="6"/>
      <c r="AQ2669" s="6"/>
      <c r="AR2669" s="6"/>
      <c r="AS2669" s="6"/>
      <c r="AT2669" s="6"/>
      <c r="AU2669" s="6"/>
      <c r="AV2669" s="6"/>
      <c r="AW2669" s="6"/>
      <c r="AX2669" s="6"/>
    </row>
    <row r="2670" spans="40:50" ht="12">
      <c r="AN2670" s="6"/>
      <c r="AO2670" s="6"/>
      <c r="AP2670" s="6"/>
      <c r="AQ2670" s="6"/>
      <c r="AR2670" s="6"/>
      <c r="AS2670" s="6"/>
      <c r="AT2670" s="6"/>
      <c r="AU2670" s="6"/>
      <c r="AV2670" s="6"/>
      <c r="AW2670" s="6"/>
      <c r="AX2670" s="6"/>
    </row>
    <row r="2671" spans="40:50" ht="12">
      <c r="AN2671" s="6"/>
      <c r="AO2671" s="6"/>
      <c r="AP2671" s="6"/>
      <c r="AQ2671" s="6"/>
      <c r="AR2671" s="6"/>
      <c r="AS2671" s="6"/>
      <c r="AT2671" s="6"/>
      <c r="AU2671" s="6"/>
      <c r="AV2671" s="6"/>
      <c r="AW2671" s="6"/>
      <c r="AX2671" s="6"/>
    </row>
    <row r="2672" spans="40:50" ht="12">
      <c r="AN2672" s="6"/>
      <c r="AO2672" s="6"/>
      <c r="AP2672" s="6"/>
      <c r="AQ2672" s="6"/>
      <c r="AR2672" s="6"/>
      <c r="AS2672" s="6"/>
      <c r="AT2672" s="6"/>
      <c r="AU2672" s="6"/>
      <c r="AV2672" s="6"/>
      <c r="AW2672" s="6"/>
      <c r="AX2672" s="6"/>
    </row>
    <row r="2673" spans="40:50" ht="12">
      <c r="AN2673" s="6"/>
      <c r="AO2673" s="6"/>
      <c r="AP2673" s="6"/>
      <c r="AQ2673" s="6"/>
      <c r="AR2673" s="6"/>
      <c r="AS2673" s="6"/>
      <c r="AT2673" s="6"/>
      <c r="AU2673" s="6"/>
      <c r="AV2673" s="6"/>
      <c r="AW2673" s="6"/>
      <c r="AX2673" s="6"/>
    </row>
    <row r="2674" spans="40:50" ht="12">
      <c r="AN2674" s="6"/>
      <c r="AO2674" s="6"/>
      <c r="AP2674" s="6"/>
      <c r="AQ2674" s="6"/>
      <c r="AR2674" s="6"/>
      <c r="AS2674" s="6"/>
      <c r="AT2674" s="6"/>
      <c r="AU2674" s="6"/>
      <c r="AV2674" s="6"/>
      <c r="AW2674" s="6"/>
      <c r="AX2674" s="6"/>
    </row>
    <row r="2675" spans="40:50" ht="12">
      <c r="AN2675" s="6"/>
      <c r="AO2675" s="6"/>
      <c r="AP2675" s="6"/>
      <c r="AQ2675" s="6"/>
      <c r="AR2675" s="6"/>
      <c r="AS2675" s="6"/>
      <c r="AT2675" s="6"/>
      <c r="AU2675" s="6"/>
      <c r="AV2675" s="6"/>
      <c r="AW2675" s="6"/>
      <c r="AX2675" s="6"/>
    </row>
    <row r="2676" spans="40:50" ht="12">
      <c r="AN2676" s="6"/>
      <c r="AO2676" s="6"/>
      <c r="AP2676" s="6"/>
      <c r="AQ2676" s="6"/>
      <c r="AR2676" s="6"/>
      <c r="AS2676" s="6"/>
      <c r="AT2676" s="6"/>
      <c r="AU2676" s="6"/>
      <c r="AV2676" s="6"/>
      <c r="AW2676" s="6"/>
      <c r="AX2676" s="6"/>
    </row>
    <row r="2677" spans="40:50" ht="12">
      <c r="AN2677" s="6"/>
      <c r="AO2677" s="6"/>
      <c r="AP2677" s="6"/>
      <c r="AQ2677" s="6"/>
      <c r="AR2677" s="6"/>
      <c r="AS2677" s="6"/>
      <c r="AT2677" s="6"/>
      <c r="AU2677" s="6"/>
      <c r="AV2677" s="6"/>
      <c r="AW2677" s="6"/>
      <c r="AX2677" s="6"/>
    </row>
    <row r="2678" spans="40:50" ht="12">
      <c r="AN2678" s="6"/>
      <c r="AO2678" s="6"/>
      <c r="AP2678" s="6"/>
      <c r="AQ2678" s="6"/>
      <c r="AR2678" s="6"/>
      <c r="AS2678" s="6"/>
      <c r="AT2678" s="6"/>
      <c r="AU2678" s="6"/>
      <c r="AV2678" s="6"/>
      <c r="AW2678" s="6"/>
      <c r="AX2678" s="6"/>
    </row>
    <row r="2679" spans="40:50" ht="12">
      <c r="AN2679" s="6"/>
      <c r="AO2679" s="6"/>
      <c r="AP2679" s="6"/>
      <c r="AQ2679" s="6"/>
      <c r="AR2679" s="6"/>
      <c r="AS2679" s="6"/>
      <c r="AT2679" s="6"/>
      <c r="AU2679" s="6"/>
      <c r="AV2679" s="6"/>
      <c r="AW2679" s="6"/>
      <c r="AX2679" s="6"/>
    </row>
    <row r="2680" spans="40:50" ht="12">
      <c r="AN2680" s="6"/>
      <c r="AO2680" s="6"/>
      <c r="AP2680" s="6"/>
      <c r="AQ2680" s="6"/>
      <c r="AR2680" s="6"/>
      <c r="AS2680" s="6"/>
      <c r="AT2680" s="6"/>
      <c r="AU2680" s="6"/>
      <c r="AV2680" s="6"/>
      <c r="AW2680" s="6"/>
      <c r="AX2680" s="6"/>
    </row>
    <row r="2681" spans="40:50" ht="12">
      <c r="AN2681" s="6"/>
      <c r="AO2681" s="6"/>
      <c r="AP2681" s="6"/>
      <c r="AQ2681" s="6"/>
      <c r="AR2681" s="6"/>
      <c r="AS2681" s="6"/>
      <c r="AT2681" s="6"/>
      <c r="AU2681" s="6"/>
      <c r="AV2681" s="6"/>
      <c r="AW2681" s="6"/>
      <c r="AX2681" s="6"/>
    </row>
    <row r="2682" spans="40:50" ht="12">
      <c r="AN2682" s="6"/>
      <c r="AO2682" s="6"/>
      <c r="AP2682" s="6"/>
      <c r="AQ2682" s="6"/>
      <c r="AR2682" s="6"/>
      <c r="AS2682" s="6"/>
      <c r="AT2682" s="6"/>
      <c r="AU2682" s="6"/>
      <c r="AV2682" s="6"/>
      <c r="AW2682" s="6"/>
      <c r="AX2682" s="6"/>
    </row>
    <row r="2683" spans="40:50" ht="12">
      <c r="AN2683" s="6"/>
      <c r="AO2683" s="6"/>
      <c r="AP2683" s="6"/>
      <c r="AQ2683" s="6"/>
      <c r="AR2683" s="6"/>
      <c r="AS2683" s="6"/>
      <c r="AT2683" s="6"/>
      <c r="AU2683" s="6"/>
      <c r="AV2683" s="6"/>
      <c r="AW2683" s="6"/>
      <c r="AX2683" s="6"/>
    </row>
    <row r="2684" spans="40:50" ht="12">
      <c r="AN2684" s="6"/>
      <c r="AO2684" s="6"/>
      <c r="AP2684" s="6"/>
      <c r="AQ2684" s="6"/>
      <c r="AR2684" s="6"/>
      <c r="AS2684" s="6"/>
      <c r="AT2684" s="6"/>
      <c r="AU2684" s="6"/>
      <c r="AV2684" s="6"/>
      <c r="AW2684" s="6"/>
      <c r="AX2684" s="6"/>
    </row>
    <row r="2685" spans="40:50" ht="12">
      <c r="AN2685" s="6"/>
      <c r="AO2685" s="6"/>
      <c r="AP2685" s="6"/>
      <c r="AQ2685" s="6"/>
      <c r="AR2685" s="6"/>
      <c r="AS2685" s="6"/>
      <c r="AT2685" s="6"/>
      <c r="AU2685" s="6"/>
      <c r="AV2685" s="6"/>
      <c r="AW2685" s="6"/>
      <c r="AX2685" s="6"/>
    </row>
    <row r="2686" spans="40:50" ht="12">
      <c r="AN2686" s="6"/>
      <c r="AO2686" s="6"/>
      <c r="AP2686" s="6"/>
      <c r="AQ2686" s="6"/>
      <c r="AR2686" s="6"/>
      <c r="AS2686" s="6"/>
      <c r="AT2686" s="6"/>
      <c r="AU2686" s="6"/>
      <c r="AV2686" s="6"/>
      <c r="AW2686" s="6"/>
      <c r="AX2686" s="6"/>
    </row>
    <row r="2687" spans="40:50" ht="12">
      <c r="AN2687" s="6"/>
      <c r="AO2687" s="6"/>
      <c r="AP2687" s="6"/>
      <c r="AQ2687" s="6"/>
      <c r="AR2687" s="6"/>
      <c r="AS2687" s="6"/>
      <c r="AT2687" s="6"/>
      <c r="AU2687" s="6"/>
      <c r="AV2687" s="6"/>
      <c r="AW2687" s="6"/>
      <c r="AX2687" s="6"/>
    </row>
    <row r="2688" spans="40:50" ht="12">
      <c r="AN2688" s="6"/>
      <c r="AO2688" s="6"/>
      <c r="AP2688" s="6"/>
      <c r="AQ2688" s="6"/>
      <c r="AR2688" s="6"/>
      <c r="AS2688" s="6"/>
      <c r="AT2688" s="6"/>
      <c r="AU2688" s="6"/>
      <c r="AV2688" s="6"/>
      <c r="AW2688" s="6"/>
      <c r="AX2688" s="6"/>
    </row>
    <row r="2689" spans="40:50" ht="12">
      <c r="AN2689" s="6"/>
      <c r="AO2689" s="6"/>
      <c r="AP2689" s="6"/>
      <c r="AQ2689" s="6"/>
      <c r="AR2689" s="6"/>
      <c r="AS2689" s="6"/>
      <c r="AT2689" s="6"/>
      <c r="AU2689" s="6"/>
      <c r="AV2689" s="6"/>
      <c r="AW2689" s="6"/>
      <c r="AX2689" s="6"/>
    </row>
    <row r="2690" spans="40:50" ht="12">
      <c r="AN2690" s="6"/>
      <c r="AO2690" s="6"/>
      <c r="AP2690" s="6"/>
      <c r="AQ2690" s="6"/>
      <c r="AR2690" s="6"/>
      <c r="AS2690" s="6"/>
      <c r="AT2690" s="6"/>
      <c r="AU2690" s="6"/>
      <c r="AV2690" s="6"/>
      <c r="AW2690" s="6"/>
      <c r="AX2690" s="6"/>
    </row>
    <row r="2691" spans="40:50" ht="12">
      <c r="AN2691" s="6"/>
      <c r="AO2691" s="6"/>
      <c r="AP2691" s="6"/>
      <c r="AQ2691" s="6"/>
      <c r="AR2691" s="6"/>
      <c r="AS2691" s="6"/>
      <c r="AT2691" s="6"/>
      <c r="AU2691" s="6"/>
      <c r="AV2691" s="6"/>
      <c r="AW2691" s="6"/>
      <c r="AX2691" s="6"/>
    </row>
    <row r="2692" spans="40:50" ht="12">
      <c r="AN2692" s="6"/>
      <c r="AO2692" s="6"/>
      <c r="AP2692" s="6"/>
      <c r="AQ2692" s="6"/>
      <c r="AR2692" s="6"/>
      <c r="AS2692" s="6"/>
      <c r="AT2692" s="6"/>
      <c r="AU2692" s="6"/>
      <c r="AV2692" s="6"/>
      <c r="AW2692" s="6"/>
      <c r="AX2692" s="6"/>
    </row>
    <row r="2693" spans="40:50" ht="12">
      <c r="AN2693" s="6"/>
      <c r="AO2693" s="6"/>
      <c r="AP2693" s="6"/>
      <c r="AQ2693" s="6"/>
      <c r="AR2693" s="6"/>
      <c r="AS2693" s="6"/>
      <c r="AT2693" s="6"/>
      <c r="AU2693" s="6"/>
      <c r="AV2693" s="6"/>
      <c r="AW2693" s="6"/>
      <c r="AX2693" s="6"/>
    </row>
    <row r="2694" spans="40:50" ht="12">
      <c r="AN2694" s="6"/>
      <c r="AO2694" s="6"/>
      <c r="AP2694" s="6"/>
      <c r="AQ2694" s="6"/>
      <c r="AR2694" s="6"/>
      <c r="AS2694" s="6"/>
      <c r="AT2694" s="6"/>
      <c r="AU2694" s="6"/>
      <c r="AV2694" s="6"/>
      <c r="AW2694" s="6"/>
      <c r="AX2694" s="6"/>
    </row>
    <row r="2695" spans="40:50" ht="12">
      <c r="AN2695" s="6"/>
      <c r="AO2695" s="6"/>
      <c r="AP2695" s="6"/>
      <c r="AQ2695" s="6"/>
      <c r="AR2695" s="6"/>
      <c r="AS2695" s="6"/>
      <c r="AT2695" s="6"/>
      <c r="AU2695" s="6"/>
      <c r="AV2695" s="6"/>
      <c r="AW2695" s="6"/>
      <c r="AX2695" s="6"/>
    </row>
    <row r="2696" spans="40:50" ht="12">
      <c r="AN2696" s="6"/>
      <c r="AO2696" s="6"/>
      <c r="AP2696" s="6"/>
      <c r="AQ2696" s="6"/>
      <c r="AR2696" s="6"/>
      <c r="AS2696" s="6"/>
      <c r="AT2696" s="6"/>
      <c r="AU2696" s="6"/>
      <c r="AV2696" s="6"/>
      <c r="AW2696" s="6"/>
      <c r="AX2696" s="6"/>
    </row>
    <row r="2697" spans="40:50" ht="12">
      <c r="AN2697" s="6"/>
      <c r="AO2697" s="6"/>
      <c r="AP2697" s="6"/>
      <c r="AQ2697" s="6"/>
      <c r="AR2697" s="6"/>
      <c r="AS2697" s="6"/>
      <c r="AT2697" s="6"/>
      <c r="AU2697" s="6"/>
      <c r="AV2697" s="6"/>
      <c r="AW2697" s="6"/>
      <c r="AX2697" s="6"/>
    </row>
    <row r="2698" spans="40:50" ht="12">
      <c r="AN2698" s="6"/>
      <c r="AO2698" s="6"/>
      <c r="AP2698" s="6"/>
      <c r="AQ2698" s="6"/>
      <c r="AR2698" s="6"/>
      <c r="AS2698" s="6"/>
      <c r="AT2698" s="6"/>
      <c r="AU2698" s="6"/>
      <c r="AV2698" s="6"/>
      <c r="AW2698" s="6"/>
      <c r="AX2698" s="6"/>
    </row>
    <row r="2699" spans="40:50" ht="12">
      <c r="AN2699" s="6"/>
      <c r="AO2699" s="6"/>
      <c r="AP2699" s="6"/>
      <c r="AQ2699" s="6"/>
      <c r="AR2699" s="6"/>
      <c r="AS2699" s="6"/>
      <c r="AT2699" s="6"/>
      <c r="AU2699" s="6"/>
      <c r="AV2699" s="6"/>
      <c r="AW2699" s="6"/>
      <c r="AX2699" s="6"/>
    </row>
    <row r="2700" spans="40:50" ht="12">
      <c r="AN2700" s="6"/>
      <c r="AO2700" s="6"/>
      <c r="AP2700" s="6"/>
      <c r="AQ2700" s="6"/>
      <c r="AR2700" s="6"/>
      <c r="AS2700" s="6"/>
      <c r="AT2700" s="6"/>
      <c r="AU2700" s="6"/>
      <c r="AV2700" s="6"/>
      <c r="AW2700" s="6"/>
      <c r="AX2700" s="6"/>
    </row>
    <row r="2701" spans="40:50" ht="12">
      <c r="AN2701" s="6"/>
      <c r="AO2701" s="6"/>
      <c r="AP2701" s="6"/>
      <c r="AQ2701" s="6"/>
      <c r="AR2701" s="6"/>
      <c r="AS2701" s="6"/>
      <c r="AT2701" s="6"/>
      <c r="AU2701" s="6"/>
      <c r="AV2701" s="6"/>
      <c r="AW2701" s="6"/>
      <c r="AX2701" s="6"/>
    </row>
    <row r="2702" spans="40:50" ht="12">
      <c r="AN2702" s="6"/>
      <c r="AO2702" s="6"/>
      <c r="AP2702" s="6"/>
      <c r="AQ2702" s="6"/>
      <c r="AR2702" s="6"/>
      <c r="AS2702" s="6"/>
      <c r="AT2702" s="6"/>
      <c r="AU2702" s="6"/>
      <c r="AV2702" s="6"/>
      <c r="AW2702" s="6"/>
      <c r="AX2702" s="6"/>
    </row>
    <row r="2703" spans="40:50" ht="12">
      <c r="AN2703" s="6"/>
      <c r="AO2703" s="6"/>
      <c r="AP2703" s="6"/>
      <c r="AQ2703" s="6"/>
      <c r="AR2703" s="6"/>
      <c r="AS2703" s="6"/>
      <c r="AT2703" s="6"/>
      <c r="AU2703" s="6"/>
      <c r="AV2703" s="6"/>
      <c r="AW2703" s="6"/>
      <c r="AX2703" s="6"/>
    </row>
    <row r="2704" spans="40:50" ht="12">
      <c r="AN2704" s="6"/>
      <c r="AO2704" s="6"/>
      <c r="AP2704" s="6"/>
      <c r="AQ2704" s="6"/>
      <c r="AR2704" s="6"/>
      <c r="AS2704" s="6"/>
      <c r="AT2704" s="6"/>
      <c r="AU2704" s="6"/>
      <c r="AV2704" s="6"/>
      <c r="AW2704" s="6"/>
      <c r="AX2704" s="6"/>
    </row>
    <row r="2705" spans="40:50" ht="12">
      <c r="AN2705" s="6"/>
      <c r="AO2705" s="6"/>
      <c r="AP2705" s="6"/>
      <c r="AQ2705" s="6"/>
      <c r="AR2705" s="6"/>
      <c r="AS2705" s="6"/>
      <c r="AT2705" s="6"/>
      <c r="AU2705" s="6"/>
      <c r="AV2705" s="6"/>
      <c r="AW2705" s="6"/>
      <c r="AX2705" s="6"/>
    </row>
    <row r="2706" spans="40:50" ht="12">
      <c r="AN2706" s="6"/>
      <c r="AO2706" s="6"/>
      <c r="AP2706" s="6"/>
      <c r="AQ2706" s="6"/>
      <c r="AR2706" s="6"/>
      <c r="AS2706" s="6"/>
      <c r="AT2706" s="6"/>
      <c r="AU2706" s="6"/>
      <c r="AV2706" s="6"/>
      <c r="AW2706" s="6"/>
      <c r="AX2706" s="6"/>
    </row>
    <row r="2707" spans="40:50" ht="12">
      <c r="AN2707" s="6"/>
      <c r="AO2707" s="6"/>
      <c r="AP2707" s="6"/>
      <c r="AQ2707" s="6"/>
      <c r="AR2707" s="6"/>
      <c r="AS2707" s="6"/>
      <c r="AT2707" s="6"/>
      <c r="AU2707" s="6"/>
      <c r="AV2707" s="6"/>
      <c r="AW2707" s="6"/>
      <c r="AX2707" s="6"/>
    </row>
    <row r="2708" spans="40:50" ht="12">
      <c r="AN2708" s="6"/>
      <c r="AO2708" s="6"/>
      <c r="AP2708" s="6"/>
      <c r="AQ2708" s="6"/>
      <c r="AR2708" s="6"/>
      <c r="AS2708" s="6"/>
      <c r="AT2708" s="6"/>
      <c r="AU2708" s="6"/>
      <c r="AV2708" s="6"/>
      <c r="AW2708" s="6"/>
      <c r="AX2708" s="6"/>
    </row>
    <row r="2709" spans="40:50" ht="12">
      <c r="AN2709" s="6"/>
      <c r="AO2709" s="6"/>
      <c r="AP2709" s="6"/>
      <c r="AQ2709" s="6"/>
      <c r="AR2709" s="6"/>
      <c r="AS2709" s="6"/>
      <c r="AT2709" s="6"/>
      <c r="AU2709" s="6"/>
      <c r="AV2709" s="6"/>
      <c r="AW2709" s="6"/>
      <c r="AX2709" s="6"/>
    </row>
    <row r="2710" spans="40:50" ht="12">
      <c r="AN2710" s="6"/>
      <c r="AO2710" s="6"/>
      <c r="AP2710" s="6"/>
      <c r="AQ2710" s="6"/>
      <c r="AR2710" s="6"/>
      <c r="AS2710" s="6"/>
      <c r="AT2710" s="6"/>
      <c r="AU2710" s="6"/>
      <c r="AV2710" s="6"/>
      <c r="AW2710" s="6"/>
      <c r="AX2710" s="6"/>
    </row>
    <row r="2711" spans="40:50" ht="12">
      <c r="AN2711" s="6"/>
      <c r="AO2711" s="6"/>
      <c r="AP2711" s="6"/>
      <c r="AQ2711" s="6"/>
      <c r="AR2711" s="6"/>
      <c r="AS2711" s="6"/>
      <c r="AT2711" s="6"/>
      <c r="AU2711" s="6"/>
      <c r="AV2711" s="6"/>
      <c r="AW2711" s="6"/>
      <c r="AX2711" s="6"/>
    </row>
    <row r="2712" spans="40:50" ht="12">
      <c r="AN2712" s="6"/>
      <c r="AO2712" s="6"/>
      <c r="AP2712" s="6"/>
      <c r="AQ2712" s="6"/>
      <c r="AR2712" s="6"/>
      <c r="AS2712" s="6"/>
      <c r="AT2712" s="6"/>
      <c r="AU2712" s="6"/>
      <c r="AV2712" s="6"/>
      <c r="AW2712" s="6"/>
      <c r="AX2712" s="6"/>
    </row>
    <row r="2713" spans="40:50" ht="12">
      <c r="AN2713" s="6"/>
      <c r="AO2713" s="6"/>
      <c r="AP2713" s="6"/>
      <c r="AQ2713" s="6"/>
      <c r="AR2713" s="6"/>
      <c r="AS2713" s="6"/>
      <c r="AT2713" s="6"/>
      <c r="AU2713" s="6"/>
      <c r="AV2713" s="6"/>
      <c r="AW2713" s="6"/>
      <c r="AX2713" s="6"/>
    </row>
    <row r="2714" spans="40:50" ht="12">
      <c r="AN2714" s="6"/>
      <c r="AO2714" s="6"/>
      <c r="AP2714" s="6"/>
      <c r="AQ2714" s="6"/>
      <c r="AR2714" s="6"/>
      <c r="AS2714" s="6"/>
      <c r="AT2714" s="6"/>
      <c r="AU2714" s="6"/>
      <c r="AV2714" s="6"/>
      <c r="AW2714" s="6"/>
      <c r="AX2714" s="6"/>
    </row>
    <row r="2715" spans="40:50" ht="12">
      <c r="AN2715" s="6"/>
      <c r="AO2715" s="6"/>
      <c r="AP2715" s="6"/>
      <c r="AQ2715" s="6"/>
      <c r="AR2715" s="6"/>
      <c r="AS2715" s="6"/>
      <c r="AT2715" s="6"/>
      <c r="AU2715" s="6"/>
      <c r="AV2715" s="6"/>
      <c r="AW2715" s="6"/>
      <c r="AX2715" s="6"/>
    </row>
    <row r="2716" spans="40:50" ht="12">
      <c r="AN2716" s="6"/>
      <c r="AO2716" s="6"/>
      <c r="AP2716" s="6"/>
      <c r="AQ2716" s="6"/>
      <c r="AR2716" s="6"/>
      <c r="AS2716" s="6"/>
      <c r="AT2716" s="6"/>
      <c r="AU2716" s="6"/>
      <c r="AV2716" s="6"/>
      <c r="AW2716" s="6"/>
      <c r="AX2716" s="6"/>
    </row>
    <row r="2717" spans="40:50" ht="12">
      <c r="AN2717" s="6"/>
      <c r="AO2717" s="6"/>
      <c r="AP2717" s="6"/>
      <c r="AQ2717" s="6"/>
      <c r="AR2717" s="6"/>
      <c r="AS2717" s="6"/>
      <c r="AT2717" s="6"/>
      <c r="AU2717" s="6"/>
      <c r="AV2717" s="6"/>
      <c r="AW2717" s="6"/>
      <c r="AX2717" s="6"/>
    </row>
    <row r="2718" spans="40:50" ht="12">
      <c r="AN2718" s="6"/>
      <c r="AO2718" s="6"/>
      <c r="AP2718" s="6"/>
      <c r="AQ2718" s="6"/>
      <c r="AR2718" s="6"/>
      <c r="AS2718" s="6"/>
      <c r="AT2718" s="6"/>
      <c r="AU2718" s="6"/>
      <c r="AV2718" s="6"/>
      <c r="AW2718" s="6"/>
      <c r="AX2718" s="6"/>
    </row>
    <row r="2719" spans="40:50" ht="12">
      <c r="AN2719" s="6"/>
      <c r="AO2719" s="6"/>
      <c r="AP2719" s="6"/>
      <c r="AQ2719" s="6"/>
      <c r="AR2719" s="6"/>
      <c r="AS2719" s="6"/>
      <c r="AT2719" s="6"/>
      <c r="AU2719" s="6"/>
      <c r="AV2719" s="6"/>
      <c r="AW2719" s="6"/>
      <c r="AX2719" s="6"/>
    </row>
    <row r="2720" spans="40:50" ht="12">
      <c r="AN2720" s="6"/>
      <c r="AO2720" s="6"/>
      <c r="AP2720" s="6"/>
      <c r="AQ2720" s="6"/>
      <c r="AR2720" s="6"/>
      <c r="AS2720" s="6"/>
      <c r="AT2720" s="6"/>
      <c r="AU2720" s="6"/>
      <c r="AV2720" s="6"/>
      <c r="AW2720" s="6"/>
      <c r="AX2720" s="6"/>
    </row>
    <row r="2721" spans="40:50" ht="12">
      <c r="AN2721" s="6"/>
      <c r="AO2721" s="6"/>
      <c r="AP2721" s="6"/>
      <c r="AQ2721" s="6"/>
      <c r="AR2721" s="6"/>
      <c r="AS2721" s="6"/>
      <c r="AT2721" s="6"/>
      <c r="AU2721" s="6"/>
      <c r="AV2721" s="6"/>
      <c r="AW2721" s="6"/>
      <c r="AX2721" s="6"/>
    </row>
    <row r="2722" spans="40:50" ht="12">
      <c r="AN2722" s="6"/>
      <c r="AO2722" s="6"/>
      <c r="AP2722" s="6"/>
      <c r="AQ2722" s="6"/>
      <c r="AR2722" s="6"/>
      <c r="AS2722" s="6"/>
      <c r="AT2722" s="6"/>
      <c r="AU2722" s="6"/>
      <c r="AV2722" s="6"/>
      <c r="AW2722" s="6"/>
      <c r="AX2722" s="6"/>
    </row>
    <row r="2723" spans="40:50" ht="12">
      <c r="AN2723" s="6"/>
      <c r="AO2723" s="6"/>
      <c r="AP2723" s="6"/>
      <c r="AQ2723" s="6"/>
      <c r="AR2723" s="6"/>
      <c r="AS2723" s="6"/>
      <c r="AT2723" s="6"/>
      <c r="AU2723" s="6"/>
      <c r="AV2723" s="6"/>
      <c r="AW2723" s="6"/>
      <c r="AX2723" s="6"/>
    </row>
    <row r="2724" spans="40:50" ht="12">
      <c r="AN2724" s="6"/>
      <c r="AO2724" s="6"/>
      <c r="AP2724" s="6"/>
      <c r="AQ2724" s="6"/>
      <c r="AR2724" s="6"/>
      <c r="AS2724" s="6"/>
      <c r="AT2724" s="6"/>
      <c r="AU2724" s="6"/>
      <c r="AV2724" s="6"/>
      <c r="AW2724" s="6"/>
      <c r="AX2724" s="6"/>
    </row>
    <row r="2725" spans="40:50" ht="12">
      <c r="AN2725" s="6"/>
      <c r="AO2725" s="6"/>
      <c r="AP2725" s="6"/>
      <c r="AQ2725" s="6"/>
      <c r="AR2725" s="6"/>
      <c r="AS2725" s="6"/>
      <c r="AT2725" s="6"/>
      <c r="AU2725" s="6"/>
      <c r="AV2725" s="6"/>
      <c r="AW2725" s="6"/>
      <c r="AX2725" s="6"/>
    </row>
    <row r="2726" spans="40:50" ht="12">
      <c r="AN2726" s="6"/>
      <c r="AO2726" s="6"/>
      <c r="AP2726" s="6"/>
      <c r="AQ2726" s="6"/>
      <c r="AR2726" s="6"/>
      <c r="AS2726" s="6"/>
      <c r="AT2726" s="6"/>
      <c r="AU2726" s="6"/>
      <c r="AV2726" s="6"/>
      <c r="AW2726" s="6"/>
      <c r="AX2726" s="6"/>
    </row>
    <row r="2727" spans="40:50" ht="12">
      <c r="AN2727" s="6"/>
      <c r="AO2727" s="6"/>
      <c r="AP2727" s="6"/>
      <c r="AQ2727" s="6"/>
      <c r="AR2727" s="6"/>
      <c r="AS2727" s="6"/>
      <c r="AT2727" s="6"/>
      <c r="AU2727" s="6"/>
      <c r="AV2727" s="6"/>
      <c r="AW2727" s="6"/>
      <c r="AX2727" s="6"/>
    </row>
    <row r="2728" spans="40:50" ht="12">
      <c r="AN2728" s="6"/>
      <c r="AO2728" s="6"/>
      <c r="AP2728" s="6"/>
      <c r="AQ2728" s="6"/>
      <c r="AR2728" s="6"/>
      <c r="AS2728" s="6"/>
      <c r="AT2728" s="6"/>
      <c r="AU2728" s="6"/>
      <c r="AV2728" s="6"/>
      <c r="AW2728" s="6"/>
      <c r="AX2728" s="6"/>
    </row>
    <row r="2729" spans="40:50" ht="12">
      <c r="AN2729" s="6"/>
      <c r="AO2729" s="6"/>
      <c r="AP2729" s="6"/>
      <c r="AQ2729" s="6"/>
      <c r="AR2729" s="6"/>
      <c r="AS2729" s="6"/>
      <c r="AT2729" s="6"/>
      <c r="AU2729" s="6"/>
      <c r="AV2729" s="6"/>
      <c r="AW2729" s="6"/>
      <c r="AX2729" s="6"/>
    </row>
    <row r="2730" spans="40:50" ht="12">
      <c r="AN2730" s="6"/>
      <c r="AO2730" s="6"/>
      <c r="AP2730" s="6"/>
      <c r="AQ2730" s="6"/>
      <c r="AR2730" s="6"/>
      <c r="AS2730" s="6"/>
      <c r="AT2730" s="6"/>
      <c r="AU2730" s="6"/>
      <c r="AV2730" s="6"/>
      <c r="AW2730" s="6"/>
      <c r="AX2730" s="6"/>
    </row>
    <row r="2731" spans="40:50" ht="12">
      <c r="AN2731" s="6"/>
      <c r="AO2731" s="6"/>
      <c r="AP2731" s="6"/>
      <c r="AQ2731" s="6"/>
      <c r="AR2731" s="6"/>
      <c r="AS2731" s="6"/>
      <c r="AT2731" s="6"/>
      <c r="AU2731" s="6"/>
      <c r="AV2731" s="6"/>
      <c r="AW2731" s="6"/>
      <c r="AX2731" s="6"/>
    </row>
    <row r="2732" spans="40:50" ht="12">
      <c r="AN2732" s="6"/>
      <c r="AO2732" s="6"/>
      <c r="AP2732" s="6"/>
      <c r="AQ2732" s="6"/>
      <c r="AR2732" s="6"/>
      <c r="AS2732" s="6"/>
      <c r="AT2732" s="6"/>
      <c r="AU2732" s="6"/>
      <c r="AV2732" s="6"/>
      <c r="AW2732" s="6"/>
      <c r="AX2732" s="6"/>
    </row>
    <row r="2733" spans="40:50" ht="12">
      <c r="AN2733" s="6"/>
      <c r="AO2733" s="6"/>
      <c r="AP2733" s="6"/>
      <c r="AQ2733" s="6"/>
      <c r="AR2733" s="6"/>
      <c r="AS2733" s="6"/>
      <c r="AT2733" s="6"/>
      <c r="AU2733" s="6"/>
      <c r="AV2733" s="6"/>
      <c r="AW2733" s="6"/>
      <c r="AX2733" s="6"/>
    </row>
    <row r="2734" spans="40:50" ht="12">
      <c r="AN2734" s="6"/>
      <c r="AO2734" s="6"/>
      <c r="AP2734" s="6"/>
      <c r="AQ2734" s="6"/>
      <c r="AR2734" s="6"/>
      <c r="AS2734" s="6"/>
      <c r="AT2734" s="6"/>
      <c r="AU2734" s="6"/>
      <c r="AV2734" s="6"/>
      <c r="AW2734" s="6"/>
      <c r="AX2734" s="6"/>
    </row>
    <row r="2735" spans="40:50" ht="12">
      <c r="AN2735" s="6"/>
      <c r="AO2735" s="6"/>
      <c r="AP2735" s="6"/>
      <c r="AQ2735" s="6"/>
      <c r="AR2735" s="6"/>
      <c r="AS2735" s="6"/>
      <c r="AT2735" s="6"/>
      <c r="AU2735" s="6"/>
      <c r="AV2735" s="6"/>
      <c r="AW2735" s="6"/>
      <c r="AX2735" s="6"/>
    </row>
    <row r="2736" spans="40:50" ht="12">
      <c r="AN2736" s="6"/>
      <c r="AO2736" s="6"/>
      <c r="AP2736" s="6"/>
      <c r="AQ2736" s="6"/>
      <c r="AR2736" s="6"/>
      <c r="AS2736" s="6"/>
      <c r="AT2736" s="6"/>
      <c r="AU2736" s="6"/>
      <c r="AV2736" s="6"/>
      <c r="AW2736" s="6"/>
      <c r="AX2736" s="6"/>
    </row>
    <row r="2737" spans="40:50" ht="12">
      <c r="AN2737" s="6"/>
      <c r="AO2737" s="6"/>
      <c r="AP2737" s="6"/>
      <c r="AQ2737" s="6"/>
      <c r="AR2737" s="6"/>
      <c r="AS2737" s="6"/>
      <c r="AT2737" s="6"/>
      <c r="AU2737" s="6"/>
      <c r="AV2737" s="6"/>
      <c r="AW2737" s="6"/>
      <c r="AX2737" s="6"/>
    </row>
    <row r="2738" spans="40:50" ht="12">
      <c r="AN2738" s="6"/>
      <c r="AO2738" s="6"/>
      <c r="AP2738" s="6"/>
      <c r="AQ2738" s="6"/>
      <c r="AR2738" s="6"/>
      <c r="AS2738" s="6"/>
      <c r="AT2738" s="6"/>
      <c r="AU2738" s="6"/>
      <c r="AV2738" s="6"/>
      <c r="AW2738" s="6"/>
      <c r="AX2738" s="6"/>
    </row>
    <row r="2739" spans="40:50" ht="12">
      <c r="AN2739" s="6"/>
      <c r="AO2739" s="6"/>
      <c r="AP2739" s="6"/>
      <c r="AQ2739" s="6"/>
      <c r="AR2739" s="6"/>
      <c r="AS2739" s="6"/>
      <c r="AT2739" s="6"/>
      <c r="AU2739" s="6"/>
      <c r="AV2739" s="6"/>
      <c r="AW2739" s="6"/>
      <c r="AX2739" s="6"/>
    </row>
    <row r="2740" spans="40:50" ht="12">
      <c r="AN2740" s="6"/>
      <c r="AO2740" s="6"/>
      <c r="AP2740" s="6"/>
      <c r="AQ2740" s="6"/>
      <c r="AR2740" s="6"/>
      <c r="AS2740" s="6"/>
      <c r="AT2740" s="6"/>
      <c r="AU2740" s="6"/>
      <c r="AV2740" s="6"/>
      <c r="AW2740" s="6"/>
      <c r="AX2740" s="6"/>
    </row>
    <row r="2741" spans="40:50" ht="12">
      <c r="AN2741" s="6"/>
      <c r="AO2741" s="6"/>
      <c r="AP2741" s="6"/>
      <c r="AQ2741" s="6"/>
      <c r="AR2741" s="6"/>
      <c r="AS2741" s="6"/>
      <c r="AT2741" s="6"/>
      <c r="AU2741" s="6"/>
      <c r="AV2741" s="6"/>
      <c r="AW2741" s="6"/>
      <c r="AX2741" s="6"/>
    </row>
    <row r="2742" spans="40:50" ht="12">
      <c r="AN2742" s="6"/>
      <c r="AO2742" s="6"/>
      <c r="AP2742" s="6"/>
      <c r="AQ2742" s="6"/>
      <c r="AR2742" s="6"/>
      <c r="AS2742" s="6"/>
      <c r="AT2742" s="6"/>
      <c r="AU2742" s="6"/>
      <c r="AV2742" s="6"/>
      <c r="AW2742" s="6"/>
      <c r="AX2742" s="6"/>
    </row>
    <row r="2743" spans="40:50" ht="12">
      <c r="AN2743" s="6"/>
      <c r="AO2743" s="6"/>
      <c r="AP2743" s="6"/>
      <c r="AQ2743" s="6"/>
      <c r="AR2743" s="6"/>
      <c r="AS2743" s="6"/>
      <c r="AT2743" s="6"/>
      <c r="AU2743" s="6"/>
      <c r="AV2743" s="6"/>
      <c r="AW2743" s="6"/>
      <c r="AX2743" s="6"/>
    </row>
    <row r="2744" spans="40:50" ht="12">
      <c r="AN2744" s="6"/>
      <c r="AO2744" s="6"/>
      <c r="AP2744" s="6"/>
      <c r="AQ2744" s="6"/>
      <c r="AR2744" s="6"/>
      <c r="AS2744" s="6"/>
      <c r="AT2744" s="6"/>
      <c r="AU2744" s="6"/>
      <c r="AV2744" s="6"/>
      <c r="AW2744" s="6"/>
      <c r="AX2744" s="6"/>
    </row>
    <row r="2745" spans="40:50" ht="12">
      <c r="AN2745" s="6"/>
      <c r="AO2745" s="6"/>
      <c r="AP2745" s="6"/>
      <c r="AQ2745" s="6"/>
      <c r="AR2745" s="6"/>
      <c r="AS2745" s="6"/>
      <c r="AT2745" s="6"/>
      <c r="AU2745" s="6"/>
      <c r="AV2745" s="6"/>
      <c r="AW2745" s="6"/>
      <c r="AX2745" s="6"/>
    </row>
    <row r="2746" spans="40:50" ht="12">
      <c r="AN2746" s="6"/>
      <c r="AO2746" s="6"/>
      <c r="AP2746" s="6"/>
      <c r="AQ2746" s="6"/>
      <c r="AR2746" s="6"/>
      <c r="AS2746" s="6"/>
      <c r="AT2746" s="6"/>
      <c r="AU2746" s="6"/>
      <c r="AV2746" s="6"/>
      <c r="AW2746" s="6"/>
      <c r="AX2746" s="6"/>
    </row>
    <row r="2747" spans="40:50" ht="12">
      <c r="AN2747" s="6"/>
      <c r="AO2747" s="6"/>
      <c r="AP2747" s="6"/>
      <c r="AQ2747" s="6"/>
      <c r="AR2747" s="6"/>
      <c r="AS2747" s="6"/>
      <c r="AT2747" s="6"/>
      <c r="AU2747" s="6"/>
      <c r="AV2747" s="6"/>
      <c r="AW2747" s="6"/>
      <c r="AX2747" s="6"/>
    </row>
    <row r="2748" spans="40:50" ht="12">
      <c r="AN2748" s="6"/>
      <c r="AO2748" s="6"/>
      <c r="AP2748" s="6"/>
      <c r="AQ2748" s="6"/>
      <c r="AR2748" s="6"/>
      <c r="AS2748" s="6"/>
      <c r="AT2748" s="6"/>
      <c r="AU2748" s="6"/>
      <c r="AV2748" s="6"/>
      <c r="AW2748" s="6"/>
      <c r="AX2748" s="6"/>
    </row>
    <row r="2749" spans="40:50" ht="12">
      <c r="AN2749" s="6"/>
      <c r="AO2749" s="6"/>
      <c r="AP2749" s="6"/>
      <c r="AQ2749" s="6"/>
      <c r="AR2749" s="6"/>
      <c r="AS2749" s="6"/>
      <c r="AT2749" s="6"/>
      <c r="AU2749" s="6"/>
      <c r="AV2749" s="6"/>
      <c r="AW2749" s="6"/>
      <c r="AX2749" s="6"/>
    </row>
    <row r="2750" spans="40:50" ht="12">
      <c r="AN2750" s="6"/>
      <c r="AO2750" s="6"/>
      <c r="AP2750" s="6"/>
      <c r="AQ2750" s="6"/>
      <c r="AR2750" s="6"/>
      <c r="AS2750" s="6"/>
      <c r="AT2750" s="6"/>
      <c r="AU2750" s="6"/>
      <c r="AV2750" s="6"/>
      <c r="AW2750" s="6"/>
      <c r="AX2750" s="6"/>
    </row>
    <row r="2751" spans="40:50" ht="12">
      <c r="AN2751" s="6"/>
      <c r="AO2751" s="6"/>
      <c r="AP2751" s="6"/>
      <c r="AQ2751" s="6"/>
      <c r="AR2751" s="6"/>
      <c r="AS2751" s="6"/>
      <c r="AT2751" s="6"/>
      <c r="AU2751" s="6"/>
      <c r="AV2751" s="6"/>
      <c r="AW2751" s="6"/>
      <c r="AX2751" s="6"/>
    </row>
    <row r="2752" spans="40:50" ht="12">
      <c r="AN2752" s="6"/>
      <c r="AO2752" s="6"/>
      <c r="AP2752" s="6"/>
      <c r="AQ2752" s="6"/>
      <c r="AR2752" s="6"/>
      <c r="AS2752" s="6"/>
      <c r="AT2752" s="6"/>
      <c r="AU2752" s="6"/>
      <c r="AV2752" s="6"/>
      <c r="AW2752" s="6"/>
      <c r="AX2752" s="6"/>
    </row>
    <row r="2753" spans="40:50" ht="12">
      <c r="AN2753" s="6"/>
      <c r="AO2753" s="6"/>
      <c r="AP2753" s="6"/>
      <c r="AQ2753" s="6"/>
      <c r="AR2753" s="6"/>
      <c r="AS2753" s="6"/>
      <c r="AT2753" s="6"/>
      <c r="AU2753" s="6"/>
      <c r="AV2753" s="6"/>
      <c r="AW2753" s="6"/>
      <c r="AX2753" s="6"/>
    </row>
    <row r="2754" spans="40:50" ht="12">
      <c r="AN2754" s="6"/>
      <c r="AO2754" s="6"/>
      <c r="AP2754" s="6"/>
      <c r="AQ2754" s="6"/>
      <c r="AR2754" s="6"/>
      <c r="AS2754" s="6"/>
      <c r="AT2754" s="6"/>
      <c r="AU2754" s="6"/>
      <c r="AV2754" s="6"/>
      <c r="AW2754" s="6"/>
      <c r="AX2754" s="6"/>
    </row>
    <row r="2755" spans="40:50" ht="12">
      <c r="AN2755" s="6"/>
      <c r="AO2755" s="6"/>
      <c r="AP2755" s="6"/>
      <c r="AQ2755" s="6"/>
      <c r="AR2755" s="6"/>
      <c r="AS2755" s="6"/>
      <c r="AT2755" s="6"/>
      <c r="AU2755" s="6"/>
      <c r="AV2755" s="6"/>
      <c r="AW2755" s="6"/>
      <c r="AX2755" s="6"/>
    </row>
    <row r="2756" spans="40:50" ht="12">
      <c r="AN2756" s="6"/>
      <c r="AO2756" s="6"/>
      <c r="AP2756" s="6"/>
      <c r="AQ2756" s="6"/>
      <c r="AR2756" s="6"/>
      <c r="AS2756" s="6"/>
      <c r="AT2756" s="6"/>
      <c r="AU2756" s="6"/>
      <c r="AV2756" s="6"/>
      <c r="AW2756" s="6"/>
      <c r="AX2756" s="6"/>
    </row>
    <row r="2757" spans="40:50" ht="12">
      <c r="AN2757" s="6"/>
      <c r="AO2757" s="6"/>
      <c r="AP2757" s="6"/>
      <c r="AQ2757" s="6"/>
      <c r="AR2757" s="6"/>
      <c r="AS2757" s="6"/>
      <c r="AT2757" s="6"/>
      <c r="AU2757" s="6"/>
      <c r="AV2757" s="6"/>
      <c r="AW2757" s="6"/>
      <c r="AX2757" s="6"/>
    </row>
    <row r="2758" spans="40:50" ht="12">
      <c r="AN2758" s="6"/>
      <c r="AO2758" s="6"/>
      <c r="AP2758" s="6"/>
      <c r="AQ2758" s="6"/>
      <c r="AR2758" s="6"/>
      <c r="AS2758" s="6"/>
      <c r="AT2758" s="6"/>
      <c r="AU2758" s="6"/>
      <c r="AV2758" s="6"/>
      <c r="AW2758" s="6"/>
      <c r="AX2758" s="6"/>
    </row>
    <row r="2759" spans="40:50" ht="12">
      <c r="AN2759" s="6"/>
      <c r="AO2759" s="6"/>
      <c r="AP2759" s="6"/>
      <c r="AQ2759" s="6"/>
      <c r="AR2759" s="6"/>
      <c r="AS2759" s="6"/>
      <c r="AT2759" s="6"/>
      <c r="AU2759" s="6"/>
      <c r="AV2759" s="6"/>
      <c r="AW2759" s="6"/>
      <c r="AX2759" s="6"/>
    </row>
    <row r="2760" spans="40:50" ht="12">
      <c r="AN2760" s="6"/>
      <c r="AO2760" s="6"/>
      <c r="AP2760" s="6"/>
      <c r="AQ2760" s="6"/>
      <c r="AR2760" s="6"/>
      <c r="AS2760" s="6"/>
      <c r="AT2760" s="6"/>
      <c r="AU2760" s="6"/>
      <c r="AV2760" s="6"/>
      <c r="AW2760" s="6"/>
      <c r="AX2760" s="6"/>
    </row>
    <row r="2761" spans="40:50" ht="12">
      <c r="AN2761" s="6"/>
      <c r="AO2761" s="6"/>
      <c r="AP2761" s="6"/>
      <c r="AQ2761" s="6"/>
      <c r="AR2761" s="6"/>
      <c r="AS2761" s="6"/>
      <c r="AT2761" s="6"/>
      <c r="AU2761" s="6"/>
      <c r="AV2761" s="6"/>
      <c r="AW2761" s="6"/>
      <c r="AX2761" s="6"/>
    </row>
    <row r="2762" spans="40:50" ht="12">
      <c r="AN2762" s="6"/>
      <c r="AO2762" s="6"/>
      <c r="AP2762" s="6"/>
      <c r="AQ2762" s="6"/>
      <c r="AR2762" s="6"/>
      <c r="AS2762" s="6"/>
      <c r="AT2762" s="6"/>
      <c r="AU2762" s="6"/>
      <c r="AV2762" s="6"/>
      <c r="AW2762" s="6"/>
      <c r="AX2762" s="6"/>
    </row>
    <row r="2763" spans="40:50" ht="12">
      <c r="AN2763" s="6"/>
      <c r="AO2763" s="6"/>
      <c r="AP2763" s="6"/>
      <c r="AQ2763" s="6"/>
      <c r="AR2763" s="6"/>
      <c r="AS2763" s="6"/>
      <c r="AT2763" s="6"/>
      <c r="AU2763" s="6"/>
      <c r="AV2763" s="6"/>
      <c r="AW2763" s="6"/>
      <c r="AX2763" s="6"/>
    </row>
    <row r="2764" spans="40:50" ht="12">
      <c r="AN2764" s="6"/>
      <c r="AO2764" s="6"/>
      <c r="AP2764" s="6"/>
      <c r="AQ2764" s="6"/>
      <c r="AR2764" s="6"/>
      <c r="AS2764" s="6"/>
      <c r="AT2764" s="6"/>
      <c r="AU2764" s="6"/>
      <c r="AV2764" s="6"/>
      <c r="AW2764" s="6"/>
      <c r="AX2764" s="6"/>
    </row>
    <row r="2765" spans="40:50" ht="12">
      <c r="AN2765" s="6"/>
      <c r="AO2765" s="6"/>
      <c r="AP2765" s="6"/>
      <c r="AQ2765" s="6"/>
      <c r="AR2765" s="6"/>
      <c r="AS2765" s="6"/>
      <c r="AT2765" s="6"/>
      <c r="AU2765" s="6"/>
      <c r="AV2765" s="6"/>
      <c r="AW2765" s="6"/>
      <c r="AX2765" s="6"/>
    </row>
    <row r="2766" spans="40:50" ht="12">
      <c r="AN2766" s="6"/>
      <c r="AO2766" s="6"/>
      <c r="AP2766" s="6"/>
      <c r="AQ2766" s="6"/>
      <c r="AR2766" s="6"/>
      <c r="AS2766" s="6"/>
      <c r="AT2766" s="6"/>
      <c r="AU2766" s="6"/>
      <c r="AV2766" s="6"/>
      <c r="AW2766" s="6"/>
      <c r="AX2766" s="6"/>
    </row>
    <row r="2767" spans="40:50" ht="12">
      <c r="AN2767" s="6"/>
      <c r="AO2767" s="6"/>
      <c r="AP2767" s="6"/>
      <c r="AQ2767" s="6"/>
      <c r="AR2767" s="6"/>
      <c r="AS2767" s="6"/>
      <c r="AT2767" s="6"/>
      <c r="AU2767" s="6"/>
      <c r="AV2767" s="6"/>
      <c r="AW2767" s="6"/>
      <c r="AX2767" s="6"/>
    </row>
    <row r="2768" spans="40:50" ht="12">
      <c r="AN2768" s="6"/>
      <c r="AO2768" s="6"/>
      <c r="AP2768" s="6"/>
      <c r="AQ2768" s="6"/>
      <c r="AR2768" s="6"/>
      <c r="AS2768" s="6"/>
      <c r="AT2768" s="6"/>
      <c r="AU2768" s="6"/>
      <c r="AV2768" s="6"/>
      <c r="AW2768" s="6"/>
      <c r="AX2768" s="6"/>
    </row>
    <row r="2769" spans="40:50" ht="12">
      <c r="AN2769" s="6"/>
      <c r="AO2769" s="6"/>
      <c r="AP2769" s="6"/>
      <c r="AQ2769" s="6"/>
      <c r="AR2769" s="6"/>
      <c r="AS2769" s="6"/>
      <c r="AT2769" s="6"/>
      <c r="AU2769" s="6"/>
      <c r="AV2769" s="6"/>
      <c r="AW2769" s="6"/>
      <c r="AX2769" s="6"/>
    </row>
    <row r="2770" spans="40:50" ht="12">
      <c r="AN2770" s="6"/>
      <c r="AO2770" s="6"/>
      <c r="AP2770" s="6"/>
      <c r="AQ2770" s="6"/>
      <c r="AR2770" s="6"/>
      <c r="AS2770" s="6"/>
      <c r="AT2770" s="6"/>
      <c r="AU2770" s="6"/>
      <c r="AV2770" s="6"/>
      <c r="AW2770" s="6"/>
      <c r="AX2770" s="6"/>
    </row>
    <row r="2771" spans="40:50" ht="12">
      <c r="AN2771" s="6"/>
      <c r="AO2771" s="6"/>
      <c r="AP2771" s="6"/>
      <c r="AQ2771" s="6"/>
      <c r="AR2771" s="6"/>
      <c r="AS2771" s="6"/>
      <c r="AT2771" s="6"/>
      <c r="AU2771" s="6"/>
      <c r="AV2771" s="6"/>
      <c r="AW2771" s="6"/>
      <c r="AX2771" s="6"/>
    </row>
    <row r="2772" spans="40:50" ht="12">
      <c r="AN2772" s="6"/>
      <c r="AO2772" s="6"/>
      <c r="AP2772" s="6"/>
      <c r="AQ2772" s="6"/>
      <c r="AR2772" s="6"/>
      <c r="AS2772" s="6"/>
      <c r="AT2772" s="6"/>
      <c r="AU2772" s="6"/>
      <c r="AV2772" s="6"/>
      <c r="AW2772" s="6"/>
      <c r="AX2772" s="6"/>
    </row>
    <row r="2773" spans="40:50" ht="12">
      <c r="AN2773" s="6"/>
      <c r="AO2773" s="6"/>
      <c r="AP2773" s="6"/>
      <c r="AQ2773" s="6"/>
      <c r="AR2773" s="6"/>
      <c r="AS2773" s="6"/>
      <c r="AT2773" s="6"/>
      <c r="AU2773" s="6"/>
      <c r="AV2773" s="6"/>
      <c r="AW2773" s="6"/>
      <c r="AX2773" s="6"/>
    </row>
    <row r="2774" spans="40:50" ht="12">
      <c r="AN2774" s="6"/>
      <c r="AO2774" s="6"/>
      <c r="AP2774" s="6"/>
      <c r="AQ2774" s="6"/>
      <c r="AR2774" s="6"/>
      <c r="AS2774" s="6"/>
      <c r="AT2774" s="6"/>
      <c r="AU2774" s="6"/>
      <c r="AV2774" s="6"/>
      <c r="AW2774" s="6"/>
      <c r="AX2774" s="6"/>
    </row>
    <row r="2775" spans="40:50" ht="12">
      <c r="AN2775" s="6"/>
      <c r="AO2775" s="6"/>
      <c r="AP2775" s="6"/>
      <c r="AQ2775" s="6"/>
      <c r="AR2775" s="6"/>
      <c r="AS2775" s="6"/>
      <c r="AT2775" s="6"/>
      <c r="AU2775" s="6"/>
      <c r="AV2775" s="6"/>
      <c r="AW2775" s="6"/>
      <c r="AX2775" s="6"/>
    </row>
    <row r="2776" spans="40:50" ht="12">
      <c r="AN2776" s="6"/>
      <c r="AO2776" s="6"/>
      <c r="AP2776" s="6"/>
      <c r="AQ2776" s="6"/>
      <c r="AR2776" s="6"/>
      <c r="AS2776" s="6"/>
      <c r="AT2776" s="6"/>
      <c r="AU2776" s="6"/>
      <c r="AV2776" s="6"/>
      <c r="AW2776" s="6"/>
      <c r="AX2776" s="6"/>
    </row>
    <row r="2777" spans="40:50" ht="12">
      <c r="AN2777" s="6"/>
      <c r="AO2777" s="6"/>
      <c r="AP2777" s="6"/>
      <c r="AQ2777" s="6"/>
      <c r="AR2777" s="6"/>
      <c r="AS2777" s="6"/>
      <c r="AT2777" s="6"/>
      <c r="AU2777" s="6"/>
      <c r="AV2777" s="6"/>
      <c r="AW2777" s="6"/>
      <c r="AX2777" s="6"/>
    </row>
    <row r="2778" spans="40:50" ht="12">
      <c r="AN2778" s="6"/>
      <c r="AO2778" s="6"/>
      <c r="AP2778" s="6"/>
      <c r="AQ2778" s="6"/>
      <c r="AR2778" s="6"/>
      <c r="AS2778" s="6"/>
      <c r="AT2778" s="6"/>
      <c r="AU2778" s="6"/>
      <c r="AV2778" s="6"/>
      <c r="AW2778" s="6"/>
      <c r="AX2778" s="6"/>
    </row>
    <row r="2779" spans="40:50" ht="12">
      <c r="AN2779" s="6"/>
      <c r="AO2779" s="6"/>
      <c r="AP2779" s="6"/>
      <c r="AQ2779" s="6"/>
      <c r="AR2779" s="6"/>
      <c r="AS2779" s="6"/>
      <c r="AT2779" s="6"/>
      <c r="AU2779" s="6"/>
      <c r="AV2779" s="6"/>
      <c r="AW2779" s="6"/>
      <c r="AX2779" s="6"/>
    </row>
    <row r="2780" spans="40:50" ht="12">
      <c r="AN2780" s="6"/>
      <c r="AO2780" s="6"/>
      <c r="AP2780" s="6"/>
      <c r="AQ2780" s="6"/>
      <c r="AR2780" s="6"/>
      <c r="AS2780" s="6"/>
      <c r="AT2780" s="6"/>
      <c r="AU2780" s="6"/>
      <c r="AV2780" s="6"/>
      <c r="AW2780" s="6"/>
      <c r="AX2780" s="6"/>
    </row>
    <row r="2781" spans="40:50" ht="12">
      <c r="AN2781" s="6"/>
      <c r="AO2781" s="6"/>
      <c r="AP2781" s="6"/>
      <c r="AQ2781" s="6"/>
      <c r="AR2781" s="6"/>
      <c r="AS2781" s="6"/>
      <c r="AT2781" s="6"/>
      <c r="AU2781" s="6"/>
      <c r="AV2781" s="6"/>
      <c r="AW2781" s="6"/>
      <c r="AX2781" s="6"/>
    </row>
    <row r="2782" spans="40:50" ht="12">
      <c r="AN2782" s="6"/>
      <c r="AO2782" s="6"/>
      <c r="AP2782" s="6"/>
      <c r="AQ2782" s="6"/>
      <c r="AR2782" s="6"/>
      <c r="AS2782" s="6"/>
      <c r="AT2782" s="6"/>
      <c r="AU2782" s="6"/>
      <c r="AV2782" s="6"/>
      <c r="AW2782" s="6"/>
      <c r="AX2782" s="6"/>
    </row>
    <row r="2783" spans="40:50" ht="12">
      <c r="AN2783" s="6"/>
      <c r="AO2783" s="6"/>
      <c r="AP2783" s="6"/>
      <c r="AQ2783" s="6"/>
      <c r="AR2783" s="6"/>
      <c r="AS2783" s="6"/>
      <c r="AT2783" s="6"/>
      <c r="AU2783" s="6"/>
      <c r="AV2783" s="6"/>
      <c r="AW2783" s="6"/>
      <c r="AX2783" s="6"/>
    </row>
    <row r="2784" spans="40:50" ht="12">
      <c r="AN2784" s="6"/>
      <c r="AO2784" s="6"/>
      <c r="AP2784" s="6"/>
      <c r="AQ2784" s="6"/>
      <c r="AR2784" s="6"/>
      <c r="AS2784" s="6"/>
      <c r="AT2784" s="6"/>
      <c r="AU2784" s="6"/>
      <c r="AV2784" s="6"/>
      <c r="AW2784" s="6"/>
      <c r="AX2784" s="6"/>
    </row>
    <row r="2785" spans="40:50" ht="12">
      <c r="AN2785" s="6"/>
      <c r="AO2785" s="6"/>
      <c r="AP2785" s="6"/>
      <c r="AQ2785" s="6"/>
      <c r="AR2785" s="6"/>
      <c r="AS2785" s="6"/>
      <c r="AT2785" s="6"/>
      <c r="AU2785" s="6"/>
      <c r="AV2785" s="6"/>
      <c r="AW2785" s="6"/>
      <c r="AX2785" s="6"/>
    </row>
    <row r="2786" spans="40:50" ht="12">
      <c r="AN2786" s="6"/>
      <c r="AO2786" s="6"/>
      <c r="AP2786" s="6"/>
      <c r="AQ2786" s="6"/>
      <c r="AR2786" s="6"/>
      <c r="AS2786" s="6"/>
      <c r="AT2786" s="6"/>
      <c r="AU2786" s="6"/>
      <c r="AV2786" s="6"/>
      <c r="AW2786" s="6"/>
      <c r="AX2786" s="6"/>
    </row>
    <row r="2787" spans="40:50" ht="12">
      <c r="AN2787" s="6"/>
      <c r="AO2787" s="6"/>
      <c r="AP2787" s="6"/>
      <c r="AQ2787" s="6"/>
      <c r="AR2787" s="6"/>
      <c r="AS2787" s="6"/>
      <c r="AT2787" s="6"/>
      <c r="AU2787" s="6"/>
      <c r="AV2787" s="6"/>
      <c r="AW2787" s="6"/>
      <c r="AX2787" s="6"/>
    </row>
    <row r="2788" spans="40:50" ht="12">
      <c r="AN2788" s="6"/>
      <c r="AO2788" s="6"/>
      <c r="AP2788" s="6"/>
      <c r="AQ2788" s="6"/>
      <c r="AR2788" s="6"/>
      <c r="AS2788" s="6"/>
      <c r="AT2788" s="6"/>
      <c r="AU2788" s="6"/>
      <c r="AV2788" s="6"/>
      <c r="AW2788" s="6"/>
      <c r="AX2788" s="6"/>
    </row>
    <row r="2789" spans="40:50" ht="12">
      <c r="AN2789" s="6"/>
      <c r="AO2789" s="6"/>
      <c r="AP2789" s="6"/>
      <c r="AQ2789" s="6"/>
      <c r="AR2789" s="6"/>
      <c r="AS2789" s="6"/>
      <c r="AT2789" s="6"/>
      <c r="AU2789" s="6"/>
      <c r="AV2789" s="6"/>
      <c r="AW2789" s="6"/>
      <c r="AX2789" s="6"/>
    </row>
    <row r="2790" spans="40:50" ht="12">
      <c r="AN2790" s="6"/>
      <c r="AO2790" s="6"/>
      <c r="AP2790" s="6"/>
      <c r="AQ2790" s="6"/>
      <c r="AR2790" s="6"/>
      <c r="AS2790" s="6"/>
      <c r="AT2790" s="6"/>
      <c r="AU2790" s="6"/>
      <c r="AV2790" s="6"/>
      <c r="AW2790" s="6"/>
      <c r="AX2790" s="6"/>
    </row>
    <row r="2791" spans="40:50" ht="12">
      <c r="AN2791" s="6"/>
      <c r="AO2791" s="6"/>
      <c r="AP2791" s="6"/>
      <c r="AQ2791" s="6"/>
      <c r="AR2791" s="6"/>
      <c r="AS2791" s="6"/>
      <c r="AT2791" s="6"/>
      <c r="AU2791" s="6"/>
      <c r="AV2791" s="6"/>
      <c r="AW2791" s="6"/>
      <c r="AX2791" s="6"/>
    </row>
    <row r="2792" spans="40:50" ht="12">
      <c r="AN2792" s="6"/>
      <c r="AO2792" s="6"/>
      <c r="AP2792" s="6"/>
      <c r="AQ2792" s="6"/>
      <c r="AR2792" s="6"/>
      <c r="AS2792" s="6"/>
      <c r="AT2792" s="6"/>
      <c r="AU2792" s="6"/>
      <c r="AV2792" s="6"/>
      <c r="AW2792" s="6"/>
      <c r="AX2792" s="6"/>
    </row>
    <row r="2793" spans="40:50" ht="12">
      <c r="AN2793" s="6"/>
      <c r="AO2793" s="6"/>
      <c r="AP2793" s="6"/>
      <c r="AQ2793" s="6"/>
      <c r="AR2793" s="6"/>
      <c r="AS2793" s="6"/>
      <c r="AT2793" s="6"/>
      <c r="AU2793" s="6"/>
      <c r="AV2793" s="6"/>
      <c r="AW2793" s="6"/>
      <c r="AX2793" s="6"/>
    </row>
    <row r="2794" spans="40:50" ht="12">
      <c r="AN2794" s="6"/>
      <c r="AO2794" s="6"/>
      <c r="AP2794" s="6"/>
      <c r="AQ2794" s="6"/>
      <c r="AR2794" s="6"/>
      <c r="AS2794" s="6"/>
      <c r="AT2794" s="6"/>
      <c r="AU2794" s="6"/>
      <c r="AV2794" s="6"/>
      <c r="AW2794" s="6"/>
      <c r="AX2794" s="6"/>
    </row>
    <row r="2795" spans="40:50" ht="12">
      <c r="AN2795" s="6"/>
      <c r="AO2795" s="6"/>
      <c r="AP2795" s="6"/>
      <c r="AQ2795" s="6"/>
      <c r="AR2795" s="6"/>
      <c r="AS2795" s="6"/>
      <c r="AT2795" s="6"/>
      <c r="AU2795" s="6"/>
      <c r="AV2795" s="6"/>
      <c r="AW2795" s="6"/>
      <c r="AX2795" s="6"/>
    </row>
    <row r="2796" spans="40:50" ht="12">
      <c r="AN2796" s="6"/>
      <c r="AO2796" s="6"/>
      <c r="AP2796" s="6"/>
      <c r="AQ2796" s="6"/>
      <c r="AR2796" s="6"/>
      <c r="AS2796" s="6"/>
      <c r="AT2796" s="6"/>
      <c r="AU2796" s="6"/>
      <c r="AV2796" s="6"/>
      <c r="AW2796" s="6"/>
      <c r="AX2796" s="6"/>
    </row>
    <row r="2797" spans="40:50" ht="12">
      <c r="AN2797" s="6"/>
      <c r="AO2797" s="6"/>
      <c r="AP2797" s="6"/>
      <c r="AQ2797" s="6"/>
      <c r="AR2797" s="6"/>
      <c r="AS2797" s="6"/>
      <c r="AT2797" s="6"/>
      <c r="AU2797" s="6"/>
      <c r="AV2797" s="6"/>
      <c r="AW2797" s="6"/>
      <c r="AX2797" s="6"/>
    </row>
    <row r="2798" spans="40:50" ht="12">
      <c r="AN2798" s="6"/>
      <c r="AO2798" s="6"/>
      <c r="AP2798" s="6"/>
      <c r="AQ2798" s="6"/>
      <c r="AR2798" s="6"/>
      <c r="AS2798" s="6"/>
      <c r="AT2798" s="6"/>
      <c r="AU2798" s="6"/>
      <c r="AV2798" s="6"/>
      <c r="AW2798" s="6"/>
      <c r="AX2798" s="6"/>
    </row>
    <row r="2799" spans="40:50" ht="12">
      <c r="AN2799" s="6"/>
      <c r="AO2799" s="6"/>
      <c r="AP2799" s="6"/>
      <c r="AQ2799" s="6"/>
      <c r="AR2799" s="6"/>
      <c r="AS2799" s="6"/>
      <c r="AT2799" s="6"/>
      <c r="AU2799" s="6"/>
      <c r="AV2799" s="6"/>
      <c r="AW2799" s="6"/>
      <c r="AX2799" s="6"/>
    </row>
    <row r="2800" spans="40:50" ht="12">
      <c r="AN2800" s="6"/>
      <c r="AO2800" s="6"/>
      <c r="AP2800" s="6"/>
      <c r="AQ2800" s="6"/>
      <c r="AR2800" s="6"/>
      <c r="AS2800" s="6"/>
      <c r="AT2800" s="6"/>
      <c r="AU2800" s="6"/>
      <c r="AV2800" s="6"/>
      <c r="AW2800" s="6"/>
      <c r="AX2800" s="6"/>
    </row>
    <row r="2801" spans="40:50" ht="12">
      <c r="AN2801" s="6"/>
      <c r="AO2801" s="6"/>
      <c r="AP2801" s="6"/>
      <c r="AQ2801" s="6"/>
      <c r="AR2801" s="6"/>
      <c r="AS2801" s="6"/>
      <c r="AT2801" s="6"/>
      <c r="AU2801" s="6"/>
      <c r="AV2801" s="6"/>
      <c r="AW2801" s="6"/>
      <c r="AX2801" s="6"/>
    </row>
    <row r="2802" spans="40:50" ht="12">
      <c r="AN2802" s="6"/>
      <c r="AO2802" s="6"/>
      <c r="AP2802" s="6"/>
      <c r="AQ2802" s="6"/>
      <c r="AR2802" s="6"/>
      <c r="AS2802" s="6"/>
      <c r="AT2802" s="6"/>
      <c r="AU2802" s="6"/>
      <c r="AV2802" s="6"/>
      <c r="AW2802" s="6"/>
      <c r="AX2802" s="6"/>
    </row>
    <row r="2803" spans="40:50" ht="12">
      <c r="AN2803" s="6"/>
      <c r="AO2803" s="6"/>
      <c r="AP2803" s="6"/>
      <c r="AQ2803" s="6"/>
      <c r="AR2803" s="6"/>
      <c r="AS2803" s="6"/>
      <c r="AT2803" s="6"/>
      <c r="AU2803" s="6"/>
      <c r="AV2803" s="6"/>
      <c r="AW2803" s="6"/>
      <c r="AX2803" s="6"/>
    </row>
    <row r="2804" spans="40:50" ht="12">
      <c r="AN2804" s="6"/>
      <c r="AO2804" s="6"/>
      <c r="AP2804" s="6"/>
      <c r="AQ2804" s="6"/>
      <c r="AR2804" s="6"/>
      <c r="AS2804" s="6"/>
      <c r="AT2804" s="6"/>
      <c r="AU2804" s="6"/>
      <c r="AV2804" s="6"/>
      <c r="AW2804" s="6"/>
      <c r="AX2804" s="6"/>
    </row>
    <row r="2805" spans="40:50" ht="12">
      <c r="AN2805" s="6"/>
      <c r="AO2805" s="6"/>
      <c r="AP2805" s="6"/>
      <c r="AQ2805" s="6"/>
      <c r="AR2805" s="6"/>
      <c r="AS2805" s="6"/>
      <c r="AT2805" s="6"/>
      <c r="AU2805" s="6"/>
      <c r="AV2805" s="6"/>
      <c r="AW2805" s="6"/>
      <c r="AX2805" s="6"/>
    </row>
    <row r="2806" spans="40:50" ht="12">
      <c r="AN2806" s="6"/>
      <c r="AO2806" s="6"/>
      <c r="AP2806" s="6"/>
      <c r="AQ2806" s="6"/>
      <c r="AR2806" s="6"/>
      <c r="AS2806" s="6"/>
      <c r="AT2806" s="6"/>
      <c r="AU2806" s="6"/>
      <c r="AV2806" s="6"/>
      <c r="AW2806" s="6"/>
      <c r="AX2806" s="6"/>
    </row>
    <row r="2807" spans="40:50" ht="12">
      <c r="AN2807" s="6"/>
      <c r="AO2807" s="6"/>
      <c r="AP2807" s="6"/>
      <c r="AQ2807" s="6"/>
      <c r="AR2807" s="6"/>
      <c r="AS2807" s="6"/>
      <c r="AT2807" s="6"/>
      <c r="AU2807" s="6"/>
      <c r="AV2807" s="6"/>
      <c r="AW2807" s="6"/>
      <c r="AX2807" s="6"/>
    </row>
    <row r="2808" spans="40:50" ht="12">
      <c r="AN2808" s="6"/>
      <c r="AO2808" s="6"/>
      <c r="AP2808" s="6"/>
      <c r="AQ2808" s="6"/>
      <c r="AR2808" s="6"/>
      <c r="AS2808" s="6"/>
      <c r="AT2808" s="6"/>
      <c r="AU2808" s="6"/>
      <c r="AV2808" s="6"/>
      <c r="AW2808" s="6"/>
      <c r="AX2808" s="6"/>
    </row>
    <row r="2809" spans="40:50" ht="12">
      <c r="AN2809" s="6"/>
      <c r="AO2809" s="6"/>
      <c r="AP2809" s="6"/>
      <c r="AQ2809" s="6"/>
      <c r="AR2809" s="6"/>
      <c r="AS2809" s="6"/>
      <c r="AT2809" s="6"/>
      <c r="AU2809" s="6"/>
      <c r="AV2809" s="6"/>
      <c r="AW2809" s="6"/>
      <c r="AX2809" s="6"/>
    </row>
    <row r="2810" spans="40:50" ht="12">
      <c r="AN2810" s="6"/>
      <c r="AO2810" s="6"/>
      <c r="AP2810" s="6"/>
      <c r="AQ2810" s="6"/>
      <c r="AR2810" s="6"/>
      <c r="AS2810" s="6"/>
      <c r="AT2810" s="6"/>
      <c r="AU2810" s="6"/>
      <c r="AV2810" s="6"/>
      <c r="AW2810" s="6"/>
      <c r="AX2810" s="6"/>
    </row>
    <row r="2811" spans="40:50" ht="12">
      <c r="AN2811" s="6"/>
      <c r="AO2811" s="6"/>
      <c r="AP2811" s="6"/>
      <c r="AQ2811" s="6"/>
      <c r="AR2811" s="6"/>
      <c r="AS2811" s="6"/>
      <c r="AT2811" s="6"/>
      <c r="AU2811" s="6"/>
      <c r="AV2811" s="6"/>
      <c r="AW2811" s="6"/>
      <c r="AX2811" s="6"/>
    </row>
    <row r="2812" spans="40:50" ht="12">
      <c r="AN2812" s="6"/>
      <c r="AO2812" s="6"/>
      <c r="AP2812" s="6"/>
      <c r="AQ2812" s="6"/>
      <c r="AR2812" s="6"/>
      <c r="AS2812" s="6"/>
      <c r="AT2812" s="6"/>
      <c r="AU2812" s="6"/>
      <c r="AV2812" s="6"/>
      <c r="AW2812" s="6"/>
      <c r="AX2812" s="6"/>
    </row>
    <row r="2813" spans="40:50" ht="12">
      <c r="AN2813" s="6"/>
      <c r="AO2813" s="6"/>
      <c r="AP2813" s="6"/>
      <c r="AQ2813" s="6"/>
      <c r="AR2813" s="6"/>
      <c r="AS2813" s="6"/>
      <c r="AT2813" s="6"/>
      <c r="AU2813" s="6"/>
      <c r="AV2813" s="6"/>
      <c r="AW2813" s="6"/>
      <c r="AX2813" s="6"/>
    </row>
    <row r="2814" spans="40:50" ht="12">
      <c r="AN2814" s="6"/>
      <c r="AO2814" s="6"/>
      <c r="AP2814" s="6"/>
      <c r="AQ2814" s="6"/>
      <c r="AR2814" s="6"/>
      <c r="AS2814" s="6"/>
      <c r="AT2814" s="6"/>
      <c r="AU2814" s="6"/>
      <c r="AV2814" s="6"/>
      <c r="AW2814" s="6"/>
      <c r="AX2814" s="6"/>
    </row>
    <row r="2815" spans="40:50" ht="12">
      <c r="AN2815" s="6"/>
      <c r="AO2815" s="6"/>
      <c r="AP2815" s="6"/>
      <c r="AQ2815" s="6"/>
      <c r="AR2815" s="6"/>
      <c r="AS2815" s="6"/>
      <c r="AT2815" s="6"/>
      <c r="AU2815" s="6"/>
      <c r="AV2815" s="6"/>
      <c r="AW2815" s="6"/>
      <c r="AX2815" s="6"/>
    </row>
    <row r="2816" spans="40:50" ht="12">
      <c r="AN2816" s="6"/>
      <c r="AO2816" s="6"/>
      <c r="AP2816" s="6"/>
      <c r="AQ2816" s="6"/>
      <c r="AR2816" s="6"/>
      <c r="AS2816" s="6"/>
      <c r="AT2816" s="6"/>
      <c r="AU2816" s="6"/>
      <c r="AV2816" s="6"/>
      <c r="AW2816" s="6"/>
      <c r="AX2816" s="6"/>
    </row>
    <row r="2817" spans="40:50" ht="12">
      <c r="AN2817" s="6"/>
      <c r="AO2817" s="6"/>
      <c r="AP2817" s="6"/>
      <c r="AQ2817" s="6"/>
      <c r="AR2817" s="6"/>
      <c r="AS2817" s="6"/>
      <c r="AT2817" s="6"/>
      <c r="AU2817" s="6"/>
      <c r="AV2817" s="6"/>
      <c r="AW2817" s="6"/>
      <c r="AX2817" s="6"/>
    </row>
    <row r="2818" spans="40:50" ht="12">
      <c r="AN2818" s="6"/>
      <c r="AO2818" s="6"/>
      <c r="AP2818" s="6"/>
      <c r="AQ2818" s="6"/>
      <c r="AR2818" s="6"/>
      <c r="AS2818" s="6"/>
      <c r="AT2818" s="6"/>
      <c r="AU2818" s="6"/>
      <c r="AV2818" s="6"/>
      <c r="AW2818" s="6"/>
      <c r="AX2818" s="6"/>
    </row>
    <row r="2819" spans="40:50" ht="12">
      <c r="AN2819" s="6"/>
      <c r="AO2819" s="6"/>
      <c r="AP2819" s="6"/>
      <c r="AQ2819" s="6"/>
      <c r="AR2819" s="6"/>
      <c r="AS2819" s="6"/>
      <c r="AT2819" s="6"/>
      <c r="AU2819" s="6"/>
      <c r="AV2819" s="6"/>
      <c r="AW2819" s="6"/>
      <c r="AX2819" s="6"/>
    </row>
    <row r="2820" spans="40:50" ht="12">
      <c r="AN2820" s="6"/>
      <c r="AO2820" s="6"/>
      <c r="AP2820" s="6"/>
      <c r="AQ2820" s="6"/>
      <c r="AR2820" s="6"/>
      <c r="AS2820" s="6"/>
      <c r="AT2820" s="6"/>
      <c r="AU2820" s="6"/>
      <c r="AV2820" s="6"/>
      <c r="AW2820" s="6"/>
      <c r="AX2820" s="6"/>
    </row>
    <row r="2821" spans="40:50" ht="12">
      <c r="AN2821" s="6"/>
      <c r="AO2821" s="6"/>
      <c r="AP2821" s="6"/>
      <c r="AQ2821" s="6"/>
      <c r="AR2821" s="6"/>
      <c r="AS2821" s="6"/>
      <c r="AT2821" s="6"/>
      <c r="AU2821" s="6"/>
      <c r="AV2821" s="6"/>
      <c r="AW2821" s="6"/>
      <c r="AX2821" s="6"/>
    </row>
    <row r="2822" spans="40:50" ht="12">
      <c r="AN2822" s="6"/>
      <c r="AO2822" s="6"/>
      <c r="AP2822" s="6"/>
      <c r="AQ2822" s="6"/>
      <c r="AR2822" s="6"/>
      <c r="AS2822" s="6"/>
      <c r="AT2822" s="6"/>
      <c r="AU2822" s="6"/>
      <c r="AV2822" s="6"/>
      <c r="AW2822" s="6"/>
      <c r="AX2822" s="6"/>
    </row>
    <row r="2823" spans="40:50" ht="12">
      <c r="AN2823" s="6"/>
      <c r="AO2823" s="6"/>
      <c r="AP2823" s="6"/>
      <c r="AQ2823" s="6"/>
      <c r="AR2823" s="6"/>
      <c r="AS2823" s="6"/>
      <c r="AT2823" s="6"/>
      <c r="AU2823" s="6"/>
      <c r="AV2823" s="6"/>
      <c r="AW2823" s="6"/>
      <c r="AX2823" s="6"/>
    </row>
    <row r="2824" spans="40:50" ht="12">
      <c r="AN2824" s="6"/>
      <c r="AO2824" s="6"/>
      <c r="AP2824" s="6"/>
      <c r="AQ2824" s="6"/>
      <c r="AR2824" s="6"/>
      <c r="AS2824" s="6"/>
      <c r="AT2824" s="6"/>
      <c r="AU2824" s="6"/>
      <c r="AV2824" s="6"/>
      <c r="AW2824" s="6"/>
      <c r="AX2824" s="6"/>
    </row>
    <row r="2825" spans="40:50" ht="12">
      <c r="AN2825" s="6"/>
      <c r="AO2825" s="6"/>
      <c r="AP2825" s="6"/>
      <c r="AQ2825" s="6"/>
      <c r="AR2825" s="6"/>
      <c r="AS2825" s="6"/>
      <c r="AT2825" s="6"/>
      <c r="AU2825" s="6"/>
      <c r="AV2825" s="6"/>
      <c r="AW2825" s="6"/>
      <c r="AX2825" s="6"/>
    </row>
    <row r="2826" spans="40:50" ht="12">
      <c r="AN2826" s="6"/>
      <c r="AO2826" s="6"/>
      <c r="AP2826" s="6"/>
      <c r="AQ2826" s="6"/>
      <c r="AR2826" s="6"/>
      <c r="AS2826" s="6"/>
      <c r="AT2826" s="6"/>
      <c r="AU2826" s="6"/>
      <c r="AV2826" s="6"/>
      <c r="AW2826" s="6"/>
      <c r="AX2826" s="6"/>
    </row>
    <row r="2827" spans="40:50" ht="12">
      <c r="AN2827" s="6"/>
      <c r="AO2827" s="6"/>
      <c r="AP2827" s="6"/>
      <c r="AQ2827" s="6"/>
      <c r="AR2827" s="6"/>
      <c r="AS2827" s="6"/>
      <c r="AT2827" s="6"/>
      <c r="AU2827" s="6"/>
      <c r="AV2827" s="6"/>
      <c r="AW2827" s="6"/>
      <c r="AX2827" s="6"/>
    </row>
    <row r="2828" spans="40:50" ht="12">
      <c r="AN2828" s="6"/>
      <c r="AO2828" s="6"/>
      <c r="AP2828" s="6"/>
      <c r="AQ2828" s="6"/>
      <c r="AR2828" s="6"/>
      <c r="AS2828" s="6"/>
      <c r="AT2828" s="6"/>
      <c r="AU2828" s="6"/>
      <c r="AV2828" s="6"/>
      <c r="AW2828" s="6"/>
      <c r="AX2828" s="6"/>
    </row>
    <row r="2829" spans="40:50" ht="12">
      <c r="AN2829" s="6"/>
      <c r="AO2829" s="6"/>
      <c r="AP2829" s="6"/>
      <c r="AQ2829" s="6"/>
      <c r="AR2829" s="6"/>
      <c r="AS2829" s="6"/>
      <c r="AT2829" s="6"/>
      <c r="AU2829" s="6"/>
      <c r="AV2829" s="6"/>
      <c r="AW2829" s="6"/>
      <c r="AX2829" s="6"/>
    </row>
    <row r="2830" spans="40:50" ht="12">
      <c r="AN2830" s="6"/>
      <c r="AO2830" s="6"/>
      <c r="AP2830" s="6"/>
      <c r="AQ2830" s="6"/>
      <c r="AR2830" s="6"/>
      <c r="AS2830" s="6"/>
      <c r="AT2830" s="6"/>
      <c r="AU2830" s="6"/>
      <c r="AV2830" s="6"/>
      <c r="AW2830" s="6"/>
      <c r="AX2830" s="6"/>
    </row>
    <row r="2831" spans="40:50" ht="12">
      <c r="AN2831" s="6"/>
      <c r="AO2831" s="6"/>
      <c r="AP2831" s="6"/>
      <c r="AQ2831" s="6"/>
      <c r="AR2831" s="6"/>
      <c r="AS2831" s="6"/>
      <c r="AT2831" s="6"/>
      <c r="AU2831" s="6"/>
      <c r="AV2831" s="6"/>
      <c r="AW2831" s="6"/>
      <c r="AX2831" s="6"/>
    </row>
    <row r="2832" spans="40:50" ht="12">
      <c r="AN2832" s="6"/>
      <c r="AO2832" s="6"/>
      <c r="AP2832" s="6"/>
      <c r="AQ2832" s="6"/>
      <c r="AR2832" s="6"/>
      <c r="AS2832" s="6"/>
      <c r="AT2832" s="6"/>
      <c r="AU2832" s="6"/>
      <c r="AV2832" s="6"/>
      <c r="AW2832" s="6"/>
      <c r="AX2832" s="6"/>
    </row>
    <row r="2833" spans="40:50" ht="12">
      <c r="AN2833" s="6"/>
      <c r="AO2833" s="6"/>
      <c r="AP2833" s="6"/>
      <c r="AQ2833" s="6"/>
      <c r="AR2833" s="6"/>
      <c r="AS2833" s="6"/>
      <c r="AT2833" s="6"/>
      <c r="AU2833" s="6"/>
      <c r="AV2833" s="6"/>
      <c r="AW2833" s="6"/>
      <c r="AX2833" s="6"/>
    </row>
    <row r="2834" spans="40:50" ht="12">
      <c r="AN2834" s="6"/>
      <c r="AO2834" s="6"/>
      <c r="AP2834" s="6"/>
      <c r="AQ2834" s="6"/>
      <c r="AR2834" s="6"/>
      <c r="AS2834" s="6"/>
      <c r="AT2834" s="6"/>
      <c r="AU2834" s="6"/>
      <c r="AV2834" s="6"/>
      <c r="AW2834" s="6"/>
      <c r="AX2834" s="6"/>
    </row>
    <row r="2835" spans="40:50" ht="12">
      <c r="AN2835" s="6"/>
      <c r="AO2835" s="6"/>
      <c r="AP2835" s="6"/>
      <c r="AQ2835" s="6"/>
      <c r="AR2835" s="6"/>
      <c r="AS2835" s="6"/>
      <c r="AT2835" s="6"/>
      <c r="AU2835" s="6"/>
      <c r="AV2835" s="6"/>
      <c r="AW2835" s="6"/>
      <c r="AX2835" s="6"/>
    </row>
    <row r="2836" spans="40:50" ht="12">
      <c r="AN2836" s="6"/>
      <c r="AO2836" s="6"/>
      <c r="AP2836" s="6"/>
      <c r="AQ2836" s="6"/>
      <c r="AR2836" s="6"/>
      <c r="AS2836" s="6"/>
      <c r="AT2836" s="6"/>
      <c r="AU2836" s="6"/>
      <c r="AV2836" s="6"/>
      <c r="AW2836" s="6"/>
      <c r="AX2836" s="6"/>
    </row>
    <row r="2837" spans="40:50" ht="12">
      <c r="AN2837" s="6"/>
      <c r="AO2837" s="6"/>
      <c r="AP2837" s="6"/>
      <c r="AQ2837" s="6"/>
      <c r="AR2837" s="6"/>
      <c r="AS2837" s="6"/>
      <c r="AT2837" s="6"/>
      <c r="AU2837" s="6"/>
      <c r="AV2837" s="6"/>
      <c r="AW2837" s="6"/>
      <c r="AX2837" s="6"/>
    </row>
    <row r="2838" spans="40:50" ht="12">
      <c r="AN2838" s="6"/>
      <c r="AO2838" s="6"/>
      <c r="AP2838" s="6"/>
      <c r="AQ2838" s="6"/>
      <c r="AR2838" s="6"/>
      <c r="AS2838" s="6"/>
      <c r="AT2838" s="6"/>
      <c r="AU2838" s="6"/>
      <c r="AV2838" s="6"/>
      <c r="AW2838" s="6"/>
      <c r="AX2838" s="6"/>
    </row>
    <row r="2839" spans="40:50" ht="12">
      <c r="AN2839" s="6"/>
      <c r="AO2839" s="6"/>
      <c r="AP2839" s="6"/>
      <c r="AQ2839" s="6"/>
      <c r="AR2839" s="6"/>
      <c r="AS2839" s="6"/>
      <c r="AT2839" s="6"/>
      <c r="AU2839" s="6"/>
      <c r="AV2839" s="6"/>
      <c r="AW2839" s="6"/>
      <c r="AX2839" s="6"/>
    </row>
    <row r="2840" spans="40:50" ht="12">
      <c r="AN2840" s="6"/>
      <c r="AO2840" s="6"/>
      <c r="AP2840" s="6"/>
      <c r="AQ2840" s="6"/>
      <c r="AR2840" s="6"/>
      <c r="AS2840" s="6"/>
      <c r="AT2840" s="6"/>
      <c r="AU2840" s="6"/>
      <c r="AV2840" s="6"/>
      <c r="AW2840" s="6"/>
      <c r="AX2840" s="6"/>
    </row>
    <row r="2841" spans="40:50" ht="12">
      <c r="AN2841" s="6"/>
      <c r="AO2841" s="6"/>
      <c r="AP2841" s="6"/>
      <c r="AQ2841" s="6"/>
      <c r="AR2841" s="6"/>
      <c r="AS2841" s="6"/>
      <c r="AT2841" s="6"/>
      <c r="AU2841" s="6"/>
      <c r="AV2841" s="6"/>
      <c r="AW2841" s="6"/>
      <c r="AX2841" s="6"/>
    </row>
    <row r="2842" spans="40:50" ht="12">
      <c r="AN2842" s="6"/>
      <c r="AO2842" s="6"/>
      <c r="AP2842" s="6"/>
      <c r="AQ2842" s="6"/>
      <c r="AR2842" s="6"/>
      <c r="AS2842" s="6"/>
      <c r="AT2842" s="6"/>
      <c r="AU2842" s="6"/>
      <c r="AV2842" s="6"/>
      <c r="AW2842" s="6"/>
      <c r="AX2842" s="6"/>
    </row>
    <row r="2843" spans="40:50" ht="12">
      <c r="AN2843" s="6"/>
      <c r="AO2843" s="6"/>
      <c r="AP2843" s="6"/>
      <c r="AQ2843" s="6"/>
      <c r="AR2843" s="6"/>
      <c r="AS2843" s="6"/>
      <c r="AT2843" s="6"/>
      <c r="AU2843" s="6"/>
      <c r="AV2843" s="6"/>
      <c r="AW2843" s="6"/>
      <c r="AX2843" s="6"/>
    </row>
    <row r="2844" spans="40:50" ht="12">
      <c r="AN2844" s="6"/>
      <c r="AO2844" s="6"/>
      <c r="AP2844" s="6"/>
      <c r="AQ2844" s="6"/>
      <c r="AR2844" s="6"/>
      <c r="AS2844" s="6"/>
      <c r="AT2844" s="6"/>
      <c r="AU2844" s="6"/>
      <c r="AV2844" s="6"/>
      <c r="AW2844" s="6"/>
      <c r="AX2844" s="6"/>
    </row>
    <row r="2845" spans="40:50" ht="12">
      <c r="AN2845" s="6"/>
      <c r="AO2845" s="6"/>
      <c r="AP2845" s="6"/>
      <c r="AQ2845" s="6"/>
      <c r="AR2845" s="6"/>
      <c r="AS2845" s="6"/>
      <c r="AT2845" s="6"/>
      <c r="AU2845" s="6"/>
      <c r="AV2845" s="6"/>
      <c r="AW2845" s="6"/>
      <c r="AX2845" s="6"/>
    </row>
    <row r="2846" spans="40:50" ht="12">
      <c r="AN2846" s="6"/>
      <c r="AO2846" s="6"/>
      <c r="AP2846" s="6"/>
      <c r="AQ2846" s="6"/>
      <c r="AR2846" s="6"/>
      <c r="AS2846" s="6"/>
      <c r="AT2846" s="6"/>
      <c r="AU2846" s="6"/>
      <c r="AV2846" s="6"/>
      <c r="AW2846" s="6"/>
      <c r="AX2846" s="6"/>
    </row>
    <row r="2847" spans="40:50" ht="12">
      <c r="AN2847" s="6"/>
      <c r="AO2847" s="6"/>
      <c r="AP2847" s="6"/>
      <c r="AQ2847" s="6"/>
      <c r="AR2847" s="6"/>
      <c r="AS2847" s="6"/>
      <c r="AT2847" s="6"/>
      <c r="AU2847" s="6"/>
      <c r="AV2847" s="6"/>
      <c r="AW2847" s="6"/>
      <c r="AX2847" s="6"/>
    </row>
    <row r="2848" spans="40:50" ht="12">
      <c r="AN2848" s="6"/>
      <c r="AO2848" s="6"/>
      <c r="AP2848" s="6"/>
      <c r="AQ2848" s="6"/>
      <c r="AR2848" s="6"/>
      <c r="AS2848" s="6"/>
      <c r="AT2848" s="6"/>
      <c r="AU2848" s="6"/>
      <c r="AV2848" s="6"/>
      <c r="AW2848" s="6"/>
      <c r="AX2848" s="6"/>
    </row>
    <row r="2849" spans="40:50" ht="12">
      <c r="AN2849" s="6"/>
      <c r="AO2849" s="6"/>
      <c r="AP2849" s="6"/>
      <c r="AQ2849" s="6"/>
      <c r="AR2849" s="6"/>
      <c r="AS2849" s="6"/>
      <c r="AT2849" s="6"/>
      <c r="AU2849" s="6"/>
      <c r="AV2849" s="6"/>
      <c r="AW2849" s="6"/>
      <c r="AX2849" s="6"/>
    </row>
    <row r="2850" spans="40:50" ht="12">
      <c r="AN2850" s="6"/>
      <c r="AO2850" s="6"/>
      <c r="AP2850" s="6"/>
      <c r="AQ2850" s="6"/>
      <c r="AR2850" s="6"/>
      <c r="AS2850" s="6"/>
      <c r="AT2850" s="6"/>
      <c r="AU2850" s="6"/>
      <c r="AV2850" s="6"/>
      <c r="AW2850" s="6"/>
      <c r="AX2850" s="6"/>
    </row>
    <row r="2851" spans="40:50" ht="12">
      <c r="AN2851" s="6"/>
      <c r="AO2851" s="6"/>
      <c r="AP2851" s="6"/>
      <c r="AQ2851" s="6"/>
      <c r="AR2851" s="6"/>
      <c r="AS2851" s="6"/>
      <c r="AT2851" s="6"/>
      <c r="AU2851" s="6"/>
      <c r="AV2851" s="6"/>
      <c r="AW2851" s="6"/>
      <c r="AX2851" s="6"/>
    </row>
    <row r="2852" spans="40:50" ht="12">
      <c r="AN2852" s="6"/>
      <c r="AO2852" s="6"/>
      <c r="AP2852" s="6"/>
      <c r="AQ2852" s="6"/>
      <c r="AR2852" s="6"/>
      <c r="AS2852" s="6"/>
      <c r="AT2852" s="6"/>
      <c r="AU2852" s="6"/>
      <c r="AV2852" s="6"/>
      <c r="AW2852" s="6"/>
      <c r="AX2852" s="6"/>
    </row>
    <row r="2853" spans="40:50" ht="12">
      <c r="AN2853" s="6"/>
      <c r="AO2853" s="6"/>
      <c r="AP2853" s="6"/>
      <c r="AQ2853" s="6"/>
      <c r="AR2853" s="6"/>
      <c r="AS2853" s="6"/>
      <c r="AT2853" s="6"/>
      <c r="AU2853" s="6"/>
      <c r="AV2853" s="6"/>
      <c r="AW2853" s="6"/>
      <c r="AX2853" s="6"/>
    </row>
    <row r="2854" spans="40:50" ht="12">
      <c r="AN2854" s="6"/>
      <c r="AO2854" s="6"/>
      <c r="AP2854" s="6"/>
      <c r="AQ2854" s="6"/>
      <c r="AR2854" s="6"/>
      <c r="AS2854" s="6"/>
      <c r="AT2854" s="6"/>
      <c r="AU2854" s="6"/>
      <c r="AV2854" s="6"/>
      <c r="AW2854" s="6"/>
      <c r="AX2854" s="6"/>
    </row>
    <row r="2855" spans="40:50" ht="12">
      <c r="AN2855" s="6"/>
      <c r="AO2855" s="6"/>
      <c r="AP2855" s="6"/>
      <c r="AQ2855" s="6"/>
      <c r="AR2855" s="6"/>
      <c r="AS2855" s="6"/>
      <c r="AT2855" s="6"/>
      <c r="AU2855" s="6"/>
      <c r="AV2855" s="6"/>
      <c r="AW2855" s="6"/>
      <c r="AX2855" s="6"/>
    </row>
    <row r="2856" spans="40:50" ht="12">
      <c r="AN2856" s="6"/>
      <c r="AO2856" s="6"/>
      <c r="AP2856" s="6"/>
      <c r="AQ2856" s="6"/>
      <c r="AR2856" s="6"/>
      <c r="AS2856" s="6"/>
      <c r="AT2856" s="6"/>
      <c r="AU2856" s="6"/>
      <c r="AV2856" s="6"/>
      <c r="AW2856" s="6"/>
      <c r="AX2856" s="6"/>
    </row>
    <row r="2857" spans="40:50" ht="12">
      <c r="AN2857" s="6"/>
      <c r="AO2857" s="6"/>
      <c r="AP2857" s="6"/>
      <c r="AQ2857" s="6"/>
      <c r="AR2857" s="6"/>
      <c r="AS2857" s="6"/>
      <c r="AT2857" s="6"/>
      <c r="AU2857" s="6"/>
      <c r="AV2857" s="6"/>
      <c r="AW2857" s="6"/>
      <c r="AX2857" s="6"/>
    </row>
    <row r="2858" spans="40:50" ht="12">
      <c r="AN2858" s="6"/>
      <c r="AO2858" s="6"/>
      <c r="AP2858" s="6"/>
      <c r="AQ2858" s="6"/>
      <c r="AR2858" s="6"/>
      <c r="AS2858" s="6"/>
      <c r="AT2858" s="6"/>
      <c r="AU2858" s="6"/>
      <c r="AV2858" s="6"/>
      <c r="AW2858" s="6"/>
      <c r="AX2858" s="6"/>
    </row>
    <row r="2859" spans="40:50" ht="12">
      <c r="AN2859" s="6"/>
      <c r="AO2859" s="6"/>
      <c r="AP2859" s="6"/>
      <c r="AQ2859" s="6"/>
      <c r="AR2859" s="6"/>
      <c r="AS2859" s="6"/>
      <c r="AT2859" s="6"/>
      <c r="AU2859" s="6"/>
      <c r="AV2859" s="6"/>
      <c r="AW2859" s="6"/>
      <c r="AX2859" s="6"/>
    </row>
    <row r="2860" spans="40:50" ht="12">
      <c r="AN2860" s="6"/>
      <c r="AO2860" s="6"/>
      <c r="AP2860" s="6"/>
      <c r="AQ2860" s="6"/>
      <c r="AR2860" s="6"/>
      <c r="AS2860" s="6"/>
      <c r="AT2860" s="6"/>
      <c r="AU2860" s="6"/>
      <c r="AV2860" s="6"/>
      <c r="AW2860" s="6"/>
      <c r="AX2860" s="6"/>
    </row>
    <row r="2861" spans="40:50" ht="12">
      <c r="AN2861" s="6"/>
      <c r="AO2861" s="6"/>
      <c r="AP2861" s="6"/>
      <c r="AQ2861" s="6"/>
      <c r="AR2861" s="6"/>
      <c r="AS2861" s="6"/>
      <c r="AT2861" s="6"/>
      <c r="AU2861" s="6"/>
      <c r="AV2861" s="6"/>
      <c r="AW2861" s="6"/>
      <c r="AX2861" s="6"/>
    </row>
    <row r="2862" spans="40:50" ht="12">
      <c r="AN2862" s="6"/>
      <c r="AO2862" s="6"/>
      <c r="AP2862" s="6"/>
      <c r="AQ2862" s="6"/>
      <c r="AR2862" s="6"/>
      <c r="AS2862" s="6"/>
      <c r="AT2862" s="6"/>
      <c r="AU2862" s="6"/>
      <c r="AV2862" s="6"/>
      <c r="AW2862" s="6"/>
      <c r="AX2862" s="6"/>
    </row>
    <row r="2863" spans="40:50" ht="12">
      <c r="AN2863" s="6"/>
      <c r="AO2863" s="6"/>
      <c r="AP2863" s="6"/>
      <c r="AQ2863" s="6"/>
      <c r="AR2863" s="6"/>
      <c r="AS2863" s="6"/>
      <c r="AT2863" s="6"/>
      <c r="AU2863" s="6"/>
      <c r="AV2863" s="6"/>
      <c r="AW2863" s="6"/>
      <c r="AX2863" s="6"/>
    </row>
    <row r="2864" spans="40:50" ht="12">
      <c r="AN2864" s="6"/>
      <c r="AO2864" s="6"/>
      <c r="AP2864" s="6"/>
      <c r="AQ2864" s="6"/>
      <c r="AR2864" s="6"/>
      <c r="AS2864" s="6"/>
      <c r="AT2864" s="6"/>
      <c r="AU2864" s="6"/>
      <c r="AV2864" s="6"/>
      <c r="AW2864" s="6"/>
      <c r="AX2864" s="6"/>
    </row>
    <row r="2865" spans="40:50" ht="12">
      <c r="AN2865" s="6"/>
      <c r="AO2865" s="6"/>
      <c r="AP2865" s="6"/>
      <c r="AQ2865" s="6"/>
      <c r="AR2865" s="6"/>
      <c r="AS2865" s="6"/>
      <c r="AT2865" s="6"/>
      <c r="AU2865" s="6"/>
      <c r="AV2865" s="6"/>
      <c r="AW2865" s="6"/>
      <c r="AX2865" s="6"/>
    </row>
    <row r="2866" spans="40:50" ht="12">
      <c r="AN2866" s="6"/>
      <c r="AO2866" s="6"/>
      <c r="AP2866" s="6"/>
      <c r="AQ2866" s="6"/>
      <c r="AR2866" s="6"/>
      <c r="AS2866" s="6"/>
      <c r="AT2866" s="6"/>
      <c r="AU2866" s="6"/>
      <c r="AV2866" s="6"/>
      <c r="AW2866" s="6"/>
      <c r="AX2866" s="6"/>
    </row>
    <row r="2867" spans="40:50" ht="12">
      <c r="AN2867" s="6"/>
      <c r="AO2867" s="6"/>
      <c r="AP2867" s="6"/>
      <c r="AQ2867" s="6"/>
      <c r="AR2867" s="6"/>
      <c r="AS2867" s="6"/>
      <c r="AT2867" s="6"/>
      <c r="AU2867" s="6"/>
      <c r="AV2867" s="6"/>
      <c r="AW2867" s="6"/>
      <c r="AX2867" s="6"/>
    </row>
    <row r="2868" spans="40:50" ht="12">
      <c r="AN2868" s="6"/>
      <c r="AO2868" s="6"/>
      <c r="AP2868" s="6"/>
      <c r="AQ2868" s="6"/>
      <c r="AR2868" s="6"/>
      <c r="AS2868" s="6"/>
      <c r="AT2868" s="6"/>
      <c r="AU2868" s="6"/>
      <c r="AV2868" s="6"/>
      <c r="AW2868" s="6"/>
      <c r="AX2868" s="6"/>
    </row>
    <row r="2869" spans="40:50" ht="12">
      <c r="AN2869" s="6"/>
      <c r="AO2869" s="6"/>
      <c r="AP2869" s="6"/>
      <c r="AQ2869" s="6"/>
      <c r="AR2869" s="6"/>
      <c r="AS2869" s="6"/>
      <c r="AT2869" s="6"/>
      <c r="AU2869" s="6"/>
      <c r="AV2869" s="6"/>
      <c r="AW2869" s="6"/>
      <c r="AX2869" s="6"/>
    </row>
    <row r="2870" spans="40:50" ht="12">
      <c r="AN2870" s="6"/>
      <c r="AO2870" s="6"/>
      <c r="AP2870" s="6"/>
      <c r="AQ2870" s="6"/>
      <c r="AR2870" s="6"/>
      <c r="AS2870" s="6"/>
      <c r="AT2870" s="6"/>
      <c r="AU2870" s="6"/>
      <c r="AV2870" s="6"/>
      <c r="AW2870" s="6"/>
      <c r="AX2870" s="6"/>
    </row>
    <row r="2871" spans="40:50" ht="12">
      <c r="AN2871" s="6"/>
      <c r="AO2871" s="6"/>
      <c r="AP2871" s="6"/>
      <c r="AQ2871" s="6"/>
      <c r="AR2871" s="6"/>
      <c r="AS2871" s="6"/>
      <c r="AT2871" s="6"/>
      <c r="AU2871" s="6"/>
      <c r="AV2871" s="6"/>
      <c r="AW2871" s="6"/>
      <c r="AX2871" s="6"/>
    </row>
    <row r="2872" spans="40:50" ht="12">
      <c r="AN2872" s="6"/>
      <c r="AO2872" s="6"/>
      <c r="AP2872" s="6"/>
      <c r="AQ2872" s="6"/>
      <c r="AR2872" s="6"/>
      <c r="AS2872" s="6"/>
      <c r="AT2872" s="6"/>
      <c r="AU2872" s="6"/>
      <c r="AV2872" s="6"/>
      <c r="AW2872" s="6"/>
      <c r="AX2872" s="6"/>
    </row>
    <row r="2873" spans="40:50" ht="12">
      <c r="AN2873" s="6"/>
      <c r="AO2873" s="6"/>
      <c r="AP2873" s="6"/>
      <c r="AQ2873" s="6"/>
      <c r="AR2873" s="6"/>
      <c r="AS2873" s="6"/>
      <c r="AT2873" s="6"/>
      <c r="AU2873" s="6"/>
      <c r="AV2873" s="6"/>
      <c r="AW2873" s="6"/>
      <c r="AX2873" s="6"/>
    </row>
    <row r="2874" spans="40:50" ht="12">
      <c r="AN2874" s="6"/>
      <c r="AO2874" s="6"/>
      <c r="AP2874" s="6"/>
      <c r="AQ2874" s="6"/>
      <c r="AR2874" s="6"/>
      <c r="AS2874" s="6"/>
      <c r="AT2874" s="6"/>
      <c r="AU2874" s="6"/>
      <c r="AV2874" s="6"/>
      <c r="AW2874" s="6"/>
      <c r="AX2874" s="6"/>
    </row>
    <row r="2875" spans="40:50" ht="12">
      <c r="AN2875" s="6"/>
      <c r="AO2875" s="6"/>
      <c r="AP2875" s="6"/>
      <c r="AQ2875" s="6"/>
      <c r="AR2875" s="6"/>
      <c r="AS2875" s="6"/>
      <c r="AT2875" s="6"/>
      <c r="AU2875" s="6"/>
      <c r="AV2875" s="6"/>
      <c r="AW2875" s="6"/>
      <c r="AX2875" s="6"/>
    </row>
    <row r="2876" spans="40:50" ht="12">
      <c r="AN2876" s="6"/>
      <c r="AO2876" s="6"/>
      <c r="AP2876" s="6"/>
      <c r="AQ2876" s="6"/>
      <c r="AR2876" s="6"/>
      <c r="AS2876" s="6"/>
      <c r="AT2876" s="6"/>
      <c r="AU2876" s="6"/>
      <c r="AV2876" s="6"/>
      <c r="AW2876" s="6"/>
      <c r="AX2876" s="6"/>
    </row>
    <row r="2877" spans="40:50" ht="12">
      <c r="AN2877" s="6"/>
      <c r="AO2877" s="6"/>
      <c r="AP2877" s="6"/>
      <c r="AQ2877" s="6"/>
      <c r="AR2877" s="6"/>
      <c r="AS2877" s="6"/>
      <c r="AT2877" s="6"/>
      <c r="AU2877" s="6"/>
      <c r="AV2877" s="6"/>
      <c r="AW2877" s="6"/>
      <c r="AX2877" s="6"/>
    </row>
    <row r="2878" spans="40:50" ht="12">
      <c r="AN2878" s="6"/>
      <c r="AO2878" s="6"/>
      <c r="AP2878" s="6"/>
      <c r="AQ2878" s="6"/>
      <c r="AR2878" s="6"/>
      <c r="AS2878" s="6"/>
      <c r="AT2878" s="6"/>
      <c r="AU2878" s="6"/>
      <c r="AV2878" s="6"/>
      <c r="AW2878" s="6"/>
      <c r="AX2878" s="6"/>
    </row>
    <row r="2879" spans="40:50" ht="12">
      <c r="AN2879" s="6"/>
      <c r="AO2879" s="6"/>
      <c r="AP2879" s="6"/>
      <c r="AQ2879" s="6"/>
      <c r="AR2879" s="6"/>
      <c r="AS2879" s="6"/>
      <c r="AT2879" s="6"/>
      <c r="AU2879" s="6"/>
      <c r="AV2879" s="6"/>
      <c r="AW2879" s="6"/>
      <c r="AX2879" s="6"/>
    </row>
    <row r="2880" spans="40:50" ht="12">
      <c r="AN2880" s="6"/>
      <c r="AO2880" s="6"/>
      <c r="AP2880" s="6"/>
      <c r="AQ2880" s="6"/>
      <c r="AR2880" s="6"/>
      <c r="AS2880" s="6"/>
      <c r="AT2880" s="6"/>
      <c r="AU2880" s="6"/>
      <c r="AV2880" s="6"/>
      <c r="AW2880" s="6"/>
      <c r="AX2880" s="6"/>
    </row>
    <row r="2881" spans="40:50" ht="12">
      <c r="AN2881" s="6"/>
      <c r="AO2881" s="6"/>
      <c r="AP2881" s="6"/>
      <c r="AQ2881" s="6"/>
      <c r="AR2881" s="6"/>
      <c r="AS2881" s="6"/>
      <c r="AT2881" s="6"/>
      <c r="AU2881" s="6"/>
      <c r="AV2881" s="6"/>
      <c r="AW2881" s="6"/>
      <c r="AX2881" s="6"/>
    </row>
    <row r="2882" spans="40:50" ht="12">
      <c r="AN2882" s="6"/>
      <c r="AO2882" s="6"/>
      <c r="AP2882" s="6"/>
      <c r="AQ2882" s="6"/>
      <c r="AR2882" s="6"/>
      <c r="AS2882" s="6"/>
      <c r="AT2882" s="6"/>
      <c r="AU2882" s="6"/>
      <c r="AV2882" s="6"/>
      <c r="AW2882" s="6"/>
      <c r="AX2882" s="6"/>
    </row>
    <row r="2883" spans="40:50" ht="12">
      <c r="AN2883" s="6"/>
      <c r="AO2883" s="6"/>
      <c r="AP2883" s="6"/>
      <c r="AQ2883" s="6"/>
      <c r="AR2883" s="6"/>
      <c r="AS2883" s="6"/>
      <c r="AT2883" s="6"/>
      <c r="AU2883" s="6"/>
      <c r="AV2883" s="6"/>
      <c r="AW2883" s="6"/>
      <c r="AX2883" s="6"/>
    </row>
    <row r="2884" spans="40:50" ht="12">
      <c r="AN2884" s="6"/>
      <c r="AO2884" s="6"/>
      <c r="AP2884" s="6"/>
      <c r="AQ2884" s="6"/>
      <c r="AR2884" s="6"/>
      <c r="AS2884" s="6"/>
      <c r="AT2884" s="6"/>
      <c r="AU2884" s="6"/>
      <c r="AV2884" s="6"/>
      <c r="AW2884" s="6"/>
      <c r="AX2884" s="6"/>
    </row>
    <row r="2885" spans="40:50" ht="12">
      <c r="AN2885" s="6"/>
      <c r="AO2885" s="6"/>
      <c r="AP2885" s="6"/>
      <c r="AQ2885" s="6"/>
      <c r="AR2885" s="6"/>
      <c r="AS2885" s="6"/>
      <c r="AT2885" s="6"/>
      <c r="AU2885" s="6"/>
      <c r="AV2885" s="6"/>
      <c r="AW2885" s="6"/>
      <c r="AX2885" s="6"/>
    </row>
    <row r="2886" spans="40:50" ht="12">
      <c r="AN2886" s="6"/>
      <c r="AO2886" s="6"/>
      <c r="AP2886" s="6"/>
      <c r="AQ2886" s="6"/>
      <c r="AR2886" s="6"/>
      <c r="AS2886" s="6"/>
      <c r="AT2886" s="6"/>
      <c r="AU2886" s="6"/>
      <c r="AV2886" s="6"/>
      <c r="AW2886" s="6"/>
      <c r="AX2886" s="6"/>
    </row>
    <row r="2887" spans="40:50" ht="12">
      <c r="AN2887" s="6"/>
      <c r="AO2887" s="6"/>
      <c r="AP2887" s="6"/>
      <c r="AQ2887" s="6"/>
      <c r="AR2887" s="6"/>
      <c r="AS2887" s="6"/>
      <c r="AT2887" s="6"/>
      <c r="AU2887" s="6"/>
      <c r="AV2887" s="6"/>
      <c r="AW2887" s="6"/>
      <c r="AX2887" s="6"/>
    </row>
    <row r="2888" spans="40:50" ht="12">
      <c r="AN2888" s="6"/>
      <c r="AO2888" s="6"/>
      <c r="AP2888" s="6"/>
      <c r="AQ2888" s="6"/>
      <c r="AR2888" s="6"/>
      <c r="AS2888" s="6"/>
      <c r="AT2888" s="6"/>
      <c r="AU2888" s="6"/>
      <c r="AV2888" s="6"/>
      <c r="AW2888" s="6"/>
      <c r="AX2888" s="6"/>
    </row>
    <row r="2889" spans="40:50" ht="12">
      <c r="AN2889" s="6"/>
      <c r="AO2889" s="6"/>
      <c r="AP2889" s="6"/>
      <c r="AQ2889" s="6"/>
      <c r="AR2889" s="6"/>
      <c r="AS2889" s="6"/>
      <c r="AT2889" s="6"/>
      <c r="AU2889" s="6"/>
      <c r="AV2889" s="6"/>
      <c r="AW2889" s="6"/>
      <c r="AX2889" s="6"/>
    </row>
    <row r="2890" spans="40:50" ht="12">
      <c r="AN2890" s="6"/>
      <c r="AO2890" s="6"/>
      <c r="AP2890" s="6"/>
      <c r="AQ2890" s="6"/>
      <c r="AR2890" s="6"/>
      <c r="AS2890" s="6"/>
      <c r="AT2890" s="6"/>
      <c r="AU2890" s="6"/>
      <c r="AV2890" s="6"/>
      <c r="AW2890" s="6"/>
      <c r="AX2890" s="6"/>
    </row>
    <row r="2891" spans="40:50" ht="12">
      <c r="AN2891" s="6"/>
      <c r="AO2891" s="6"/>
      <c r="AP2891" s="6"/>
      <c r="AQ2891" s="6"/>
      <c r="AR2891" s="6"/>
      <c r="AS2891" s="6"/>
      <c r="AT2891" s="6"/>
      <c r="AU2891" s="6"/>
      <c r="AV2891" s="6"/>
      <c r="AW2891" s="6"/>
      <c r="AX2891" s="6"/>
    </row>
    <row r="2892" spans="40:50" ht="12">
      <c r="AN2892" s="6"/>
      <c r="AO2892" s="6"/>
      <c r="AP2892" s="6"/>
      <c r="AQ2892" s="6"/>
      <c r="AR2892" s="6"/>
      <c r="AS2892" s="6"/>
      <c r="AT2892" s="6"/>
      <c r="AU2892" s="6"/>
      <c r="AV2892" s="6"/>
      <c r="AW2892" s="6"/>
      <c r="AX2892" s="6"/>
    </row>
    <row r="2893" spans="40:50" ht="12">
      <c r="AN2893" s="6"/>
      <c r="AO2893" s="6"/>
      <c r="AP2893" s="6"/>
      <c r="AQ2893" s="6"/>
      <c r="AR2893" s="6"/>
      <c r="AS2893" s="6"/>
      <c r="AT2893" s="6"/>
      <c r="AU2893" s="6"/>
      <c r="AV2893" s="6"/>
      <c r="AW2893" s="6"/>
      <c r="AX2893" s="6"/>
    </row>
    <row r="2894" spans="40:50" ht="12">
      <c r="AN2894" s="6"/>
      <c r="AO2894" s="6"/>
      <c r="AP2894" s="6"/>
      <c r="AQ2894" s="6"/>
      <c r="AR2894" s="6"/>
      <c r="AS2894" s="6"/>
      <c r="AT2894" s="6"/>
      <c r="AU2894" s="6"/>
      <c r="AV2894" s="6"/>
      <c r="AW2894" s="6"/>
      <c r="AX2894" s="6"/>
    </row>
    <row r="2895" spans="40:50" ht="12">
      <c r="AN2895" s="6"/>
      <c r="AO2895" s="6"/>
      <c r="AP2895" s="6"/>
      <c r="AQ2895" s="6"/>
      <c r="AR2895" s="6"/>
      <c r="AS2895" s="6"/>
      <c r="AT2895" s="6"/>
      <c r="AU2895" s="6"/>
      <c r="AV2895" s="6"/>
      <c r="AW2895" s="6"/>
      <c r="AX2895" s="6"/>
    </row>
    <row r="2896" spans="40:50" ht="12">
      <c r="AN2896" s="6"/>
      <c r="AO2896" s="6"/>
      <c r="AP2896" s="6"/>
      <c r="AQ2896" s="6"/>
      <c r="AR2896" s="6"/>
      <c r="AS2896" s="6"/>
      <c r="AT2896" s="6"/>
      <c r="AU2896" s="6"/>
      <c r="AV2896" s="6"/>
      <c r="AW2896" s="6"/>
      <c r="AX2896" s="6"/>
    </row>
    <row r="2897" spans="40:50" ht="12">
      <c r="AN2897" s="6"/>
      <c r="AO2897" s="6"/>
      <c r="AP2897" s="6"/>
      <c r="AQ2897" s="6"/>
      <c r="AR2897" s="6"/>
      <c r="AS2897" s="6"/>
      <c r="AT2897" s="6"/>
      <c r="AU2897" s="6"/>
      <c r="AV2897" s="6"/>
      <c r="AW2897" s="6"/>
      <c r="AX2897" s="6"/>
    </row>
    <row r="2898" spans="40:50" ht="12">
      <c r="AN2898" s="6"/>
      <c r="AO2898" s="6"/>
      <c r="AP2898" s="6"/>
      <c r="AQ2898" s="6"/>
      <c r="AR2898" s="6"/>
      <c r="AS2898" s="6"/>
      <c r="AT2898" s="6"/>
      <c r="AU2898" s="6"/>
      <c r="AV2898" s="6"/>
      <c r="AW2898" s="6"/>
      <c r="AX2898" s="6"/>
    </row>
    <row r="2899" spans="40:50" ht="12">
      <c r="AN2899" s="6"/>
      <c r="AO2899" s="6"/>
      <c r="AP2899" s="6"/>
      <c r="AQ2899" s="6"/>
      <c r="AR2899" s="6"/>
      <c r="AS2899" s="6"/>
      <c r="AT2899" s="6"/>
      <c r="AU2899" s="6"/>
      <c r="AV2899" s="6"/>
      <c r="AW2899" s="6"/>
      <c r="AX2899" s="6"/>
    </row>
    <row r="2900" spans="40:50" ht="12">
      <c r="AN2900" s="6"/>
      <c r="AO2900" s="6"/>
      <c r="AP2900" s="6"/>
      <c r="AQ2900" s="6"/>
      <c r="AR2900" s="6"/>
      <c r="AS2900" s="6"/>
      <c r="AT2900" s="6"/>
      <c r="AU2900" s="6"/>
      <c r="AV2900" s="6"/>
      <c r="AW2900" s="6"/>
      <c r="AX2900" s="6"/>
    </row>
    <row r="2901" spans="40:50" ht="12">
      <c r="AN2901" s="6"/>
      <c r="AO2901" s="6"/>
      <c r="AP2901" s="6"/>
      <c r="AQ2901" s="6"/>
      <c r="AR2901" s="6"/>
      <c r="AS2901" s="6"/>
      <c r="AT2901" s="6"/>
      <c r="AU2901" s="6"/>
      <c r="AV2901" s="6"/>
      <c r="AW2901" s="6"/>
      <c r="AX2901" s="6"/>
    </row>
    <row r="2902" spans="40:50" ht="12">
      <c r="AN2902" s="6"/>
      <c r="AO2902" s="6"/>
      <c r="AP2902" s="6"/>
      <c r="AQ2902" s="6"/>
      <c r="AR2902" s="6"/>
      <c r="AS2902" s="6"/>
      <c r="AT2902" s="6"/>
      <c r="AU2902" s="6"/>
      <c r="AV2902" s="6"/>
      <c r="AW2902" s="6"/>
      <c r="AX2902" s="6"/>
    </row>
    <row r="2903" spans="40:50" ht="12">
      <c r="AN2903" s="6"/>
      <c r="AO2903" s="6"/>
      <c r="AP2903" s="6"/>
      <c r="AQ2903" s="6"/>
      <c r="AR2903" s="6"/>
      <c r="AS2903" s="6"/>
      <c r="AT2903" s="6"/>
      <c r="AU2903" s="6"/>
      <c r="AV2903" s="6"/>
      <c r="AW2903" s="6"/>
      <c r="AX2903" s="6"/>
    </row>
    <row r="2904" spans="40:50" ht="12">
      <c r="AN2904" s="6"/>
      <c r="AO2904" s="6"/>
      <c r="AP2904" s="6"/>
      <c r="AQ2904" s="6"/>
      <c r="AR2904" s="6"/>
      <c r="AS2904" s="6"/>
      <c r="AT2904" s="6"/>
      <c r="AU2904" s="6"/>
      <c r="AV2904" s="6"/>
      <c r="AW2904" s="6"/>
      <c r="AX2904" s="6"/>
    </row>
    <row r="2905" spans="40:50" ht="12">
      <c r="AN2905" s="6"/>
      <c r="AO2905" s="6"/>
      <c r="AP2905" s="6"/>
      <c r="AQ2905" s="6"/>
      <c r="AR2905" s="6"/>
      <c r="AS2905" s="6"/>
      <c r="AT2905" s="6"/>
      <c r="AU2905" s="6"/>
      <c r="AV2905" s="6"/>
      <c r="AW2905" s="6"/>
      <c r="AX2905" s="6"/>
    </row>
    <row r="2906" spans="40:50" ht="12">
      <c r="AN2906" s="6"/>
      <c r="AO2906" s="6"/>
      <c r="AP2906" s="6"/>
      <c r="AQ2906" s="6"/>
      <c r="AR2906" s="6"/>
      <c r="AS2906" s="6"/>
      <c r="AT2906" s="6"/>
      <c r="AU2906" s="6"/>
      <c r="AV2906" s="6"/>
      <c r="AW2906" s="6"/>
      <c r="AX2906" s="6"/>
    </row>
    <row r="2907" spans="40:50" ht="12">
      <c r="AN2907" s="6"/>
      <c r="AO2907" s="6"/>
      <c r="AP2907" s="6"/>
      <c r="AQ2907" s="6"/>
      <c r="AR2907" s="6"/>
      <c r="AS2907" s="6"/>
      <c r="AT2907" s="6"/>
      <c r="AU2907" s="6"/>
      <c r="AV2907" s="6"/>
      <c r="AW2907" s="6"/>
      <c r="AX2907" s="6"/>
    </row>
    <row r="2908" spans="40:50" ht="12">
      <c r="AN2908" s="6"/>
      <c r="AO2908" s="6"/>
      <c r="AP2908" s="6"/>
      <c r="AQ2908" s="6"/>
      <c r="AR2908" s="6"/>
      <c r="AS2908" s="6"/>
      <c r="AT2908" s="6"/>
      <c r="AU2908" s="6"/>
      <c r="AV2908" s="6"/>
      <c r="AW2908" s="6"/>
      <c r="AX2908" s="6"/>
    </row>
    <row r="2909" spans="40:50" ht="12">
      <c r="AN2909" s="6"/>
      <c r="AO2909" s="6"/>
      <c r="AP2909" s="6"/>
      <c r="AQ2909" s="6"/>
      <c r="AR2909" s="6"/>
      <c r="AS2909" s="6"/>
      <c r="AT2909" s="6"/>
      <c r="AU2909" s="6"/>
      <c r="AV2909" s="6"/>
      <c r="AW2909" s="6"/>
      <c r="AX2909" s="6"/>
    </row>
    <row r="2910" spans="40:50" ht="12">
      <c r="AN2910" s="6"/>
      <c r="AO2910" s="6"/>
      <c r="AP2910" s="6"/>
      <c r="AQ2910" s="6"/>
      <c r="AR2910" s="6"/>
      <c r="AS2910" s="6"/>
      <c r="AT2910" s="6"/>
      <c r="AU2910" s="6"/>
      <c r="AV2910" s="6"/>
      <c r="AW2910" s="6"/>
      <c r="AX2910" s="6"/>
    </row>
    <row r="2911" spans="40:50" ht="12">
      <c r="AN2911" s="6"/>
      <c r="AO2911" s="6"/>
      <c r="AP2911" s="6"/>
      <c r="AQ2911" s="6"/>
      <c r="AR2911" s="6"/>
      <c r="AS2911" s="6"/>
      <c r="AT2911" s="6"/>
      <c r="AU2911" s="6"/>
      <c r="AV2911" s="6"/>
      <c r="AW2911" s="6"/>
      <c r="AX2911" s="6"/>
    </row>
    <row r="2912" spans="40:50" ht="12">
      <c r="AN2912" s="6"/>
      <c r="AO2912" s="6"/>
      <c r="AP2912" s="6"/>
      <c r="AQ2912" s="6"/>
      <c r="AR2912" s="6"/>
      <c r="AS2912" s="6"/>
      <c r="AT2912" s="6"/>
      <c r="AU2912" s="6"/>
      <c r="AV2912" s="6"/>
      <c r="AW2912" s="6"/>
      <c r="AX2912" s="6"/>
    </row>
    <row r="2913" spans="40:50" ht="12">
      <c r="AN2913" s="6"/>
      <c r="AO2913" s="6"/>
      <c r="AP2913" s="6"/>
      <c r="AQ2913" s="6"/>
      <c r="AR2913" s="6"/>
      <c r="AS2913" s="6"/>
      <c r="AT2913" s="6"/>
      <c r="AU2913" s="6"/>
      <c r="AV2913" s="6"/>
      <c r="AW2913" s="6"/>
      <c r="AX2913" s="6"/>
    </row>
    <row r="2914" spans="40:50" ht="12">
      <c r="AN2914" s="6"/>
      <c r="AO2914" s="6"/>
      <c r="AP2914" s="6"/>
      <c r="AQ2914" s="6"/>
      <c r="AR2914" s="6"/>
      <c r="AS2914" s="6"/>
      <c r="AT2914" s="6"/>
      <c r="AU2914" s="6"/>
      <c r="AV2914" s="6"/>
      <c r="AW2914" s="6"/>
      <c r="AX2914" s="6"/>
    </row>
    <row r="2915" spans="40:50" ht="12">
      <c r="AN2915" s="6"/>
      <c r="AO2915" s="6"/>
      <c r="AP2915" s="6"/>
      <c r="AQ2915" s="6"/>
      <c r="AR2915" s="6"/>
      <c r="AS2915" s="6"/>
      <c r="AT2915" s="6"/>
      <c r="AU2915" s="6"/>
      <c r="AV2915" s="6"/>
      <c r="AW2915" s="6"/>
      <c r="AX2915" s="6"/>
    </row>
    <row r="2916" spans="40:50" ht="12">
      <c r="AN2916" s="6"/>
      <c r="AO2916" s="6"/>
      <c r="AP2916" s="6"/>
      <c r="AQ2916" s="6"/>
      <c r="AR2916" s="6"/>
      <c r="AS2916" s="6"/>
      <c r="AT2916" s="6"/>
      <c r="AU2916" s="6"/>
      <c r="AV2916" s="6"/>
      <c r="AW2916" s="6"/>
      <c r="AX2916" s="6"/>
    </row>
    <row r="2917" spans="40:50" ht="12">
      <c r="AN2917" s="6"/>
      <c r="AO2917" s="6"/>
      <c r="AP2917" s="6"/>
      <c r="AQ2917" s="6"/>
      <c r="AR2917" s="6"/>
      <c r="AS2917" s="6"/>
      <c r="AT2917" s="6"/>
      <c r="AU2917" s="6"/>
      <c r="AV2917" s="6"/>
      <c r="AW2917" s="6"/>
      <c r="AX2917" s="6"/>
    </row>
    <row r="2918" spans="40:50" ht="12">
      <c r="AN2918" s="6"/>
      <c r="AO2918" s="6"/>
      <c r="AP2918" s="6"/>
      <c r="AQ2918" s="6"/>
      <c r="AR2918" s="6"/>
      <c r="AS2918" s="6"/>
      <c r="AT2918" s="6"/>
      <c r="AU2918" s="6"/>
      <c r="AV2918" s="6"/>
      <c r="AW2918" s="6"/>
      <c r="AX2918" s="6"/>
    </row>
    <row r="2919" spans="40:50" ht="12">
      <c r="AN2919" s="6"/>
      <c r="AO2919" s="6"/>
      <c r="AP2919" s="6"/>
      <c r="AQ2919" s="6"/>
      <c r="AR2919" s="6"/>
      <c r="AS2919" s="6"/>
      <c r="AT2919" s="6"/>
      <c r="AU2919" s="6"/>
      <c r="AV2919" s="6"/>
      <c r="AW2919" s="6"/>
      <c r="AX2919" s="6"/>
    </row>
    <row r="2920" spans="40:50" ht="12">
      <c r="AN2920" s="6"/>
      <c r="AO2920" s="6"/>
      <c r="AP2920" s="6"/>
      <c r="AQ2920" s="6"/>
      <c r="AR2920" s="6"/>
      <c r="AS2920" s="6"/>
      <c r="AT2920" s="6"/>
      <c r="AU2920" s="6"/>
      <c r="AV2920" s="6"/>
      <c r="AW2920" s="6"/>
      <c r="AX2920" s="6"/>
    </row>
    <row r="2921" spans="40:50" ht="12">
      <c r="AN2921" s="6"/>
      <c r="AO2921" s="6"/>
      <c r="AP2921" s="6"/>
      <c r="AQ2921" s="6"/>
      <c r="AR2921" s="6"/>
      <c r="AS2921" s="6"/>
      <c r="AT2921" s="6"/>
      <c r="AU2921" s="6"/>
      <c r="AV2921" s="6"/>
      <c r="AW2921" s="6"/>
      <c r="AX2921" s="6"/>
    </row>
    <row r="2922" spans="40:50" ht="12">
      <c r="AN2922" s="6"/>
      <c r="AO2922" s="6"/>
      <c r="AP2922" s="6"/>
      <c r="AQ2922" s="6"/>
      <c r="AR2922" s="6"/>
      <c r="AS2922" s="6"/>
      <c r="AT2922" s="6"/>
      <c r="AU2922" s="6"/>
      <c r="AV2922" s="6"/>
      <c r="AW2922" s="6"/>
      <c r="AX2922" s="6"/>
    </row>
    <row r="2923" spans="40:50" ht="12">
      <c r="AN2923" s="6"/>
      <c r="AO2923" s="6"/>
      <c r="AP2923" s="6"/>
      <c r="AQ2923" s="6"/>
      <c r="AR2923" s="6"/>
      <c r="AS2923" s="6"/>
      <c r="AT2923" s="6"/>
      <c r="AU2923" s="6"/>
      <c r="AV2923" s="6"/>
      <c r="AW2923" s="6"/>
      <c r="AX2923" s="6"/>
    </row>
    <row r="2924" spans="40:50" ht="12">
      <c r="AN2924" s="6"/>
      <c r="AO2924" s="6"/>
      <c r="AP2924" s="6"/>
      <c r="AQ2924" s="6"/>
      <c r="AR2924" s="6"/>
      <c r="AS2924" s="6"/>
      <c r="AT2924" s="6"/>
      <c r="AU2924" s="6"/>
      <c r="AV2924" s="6"/>
      <c r="AW2924" s="6"/>
      <c r="AX2924" s="6"/>
    </row>
    <row r="2925" spans="40:50" ht="12">
      <c r="AN2925" s="6"/>
      <c r="AO2925" s="6"/>
      <c r="AP2925" s="6"/>
      <c r="AQ2925" s="6"/>
      <c r="AR2925" s="6"/>
      <c r="AS2925" s="6"/>
      <c r="AT2925" s="6"/>
      <c r="AU2925" s="6"/>
      <c r="AV2925" s="6"/>
      <c r="AW2925" s="6"/>
      <c r="AX2925" s="6"/>
    </row>
    <row r="2926" spans="40:50" ht="12">
      <c r="AN2926" s="6"/>
      <c r="AO2926" s="6"/>
      <c r="AP2926" s="6"/>
      <c r="AQ2926" s="6"/>
      <c r="AR2926" s="6"/>
      <c r="AS2926" s="6"/>
      <c r="AT2926" s="6"/>
      <c r="AU2926" s="6"/>
      <c r="AV2926" s="6"/>
      <c r="AW2926" s="6"/>
      <c r="AX2926" s="6"/>
    </row>
    <row r="2927" spans="40:50" ht="12">
      <c r="AN2927" s="6"/>
      <c r="AO2927" s="6"/>
      <c r="AP2927" s="6"/>
      <c r="AQ2927" s="6"/>
      <c r="AR2927" s="6"/>
      <c r="AS2927" s="6"/>
      <c r="AT2927" s="6"/>
      <c r="AU2927" s="6"/>
      <c r="AV2927" s="6"/>
      <c r="AW2927" s="6"/>
      <c r="AX2927" s="6"/>
    </row>
    <row r="2928" spans="40:50" ht="12">
      <c r="AN2928" s="6"/>
      <c r="AO2928" s="6"/>
      <c r="AP2928" s="6"/>
      <c r="AQ2928" s="6"/>
      <c r="AR2928" s="6"/>
      <c r="AS2928" s="6"/>
      <c r="AT2928" s="6"/>
      <c r="AU2928" s="6"/>
      <c r="AV2928" s="6"/>
      <c r="AW2928" s="6"/>
      <c r="AX2928" s="6"/>
    </row>
    <row r="2929" spans="40:50" ht="12">
      <c r="AN2929" s="6"/>
      <c r="AO2929" s="6"/>
      <c r="AP2929" s="6"/>
      <c r="AQ2929" s="6"/>
      <c r="AR2929" s="6"/>
      <c r="AS2929" s="6"/>
      <c r="AT2929" s="6"/>
      <c r="AU2929" s="6"/>
      <c r="AV2929" s="6"/>
      <c r="AW2929" s="6"/>
      <c r="AX2929" s="6"/>
    </row>
    <row r="2930" spans="40:50" ht="12">
      <c r="AN2930" s="6"/>
      <c r="AO2930" s="6"/>
      <c r="AP2930" s="6"/>
      <c r="AQ2930" s="6"/>
      <c r="AR2930" s="6"/>
      <c r="AS2930" s="6"/>
      <c r="AT2930" s="6"/>
      <c r="AU2930" s="6"/>
      <c r="AV2930" s="6"/>
      <c r="AW2930" s="6"/>
      <c r="AX2930" s="6"/>
    </row>
    <row r="2931" spans="40:50" ht="12">
      <c r="AN2931" s="6"/>
      <c r="AO2931" s="6"/>
      <c r="AP2931" s="6"/>
      <c r="AQ2931" s="6"/>
      <c r="AR2931" s="6"/>
      <c r="AS2931" s="6"/>
      <c r="AT2931" s="6"/>
      <c r="AU2931" s="6"/>
      <c r="AV2931" s="6"/>
      <c r="AW2931" s="6"/>
      <c r="AX2931" s="6"/>
    </row>
    <row r="2932" spans="40:50" ht="12">
      <c r="AN2932" s="6"/>
      <c r="AO2932" s="6"/>
      <c r="AP2932" s="6"/>
      <c r="AQ2932" s="6"/>
      <c r="AR2932" s="6"/>
      <c r="AS2932" s="6"/>
      <c r="AT2932" s="6"/>
      <c r="AU2932" s="6"/>
      <c r="AV2932" s="6"/>
      <c r="AW2932" s="6"/>
      <c r="AX2932" s="6"/>
    </row>
    <row r="2933" spans="40:50" ht="12">
      <c r="AN2933" s="6"/>
      <c r="AO2933" s="6"/>
      <c r="AP2933" s="6"/>
      <c r="AQ2933" s="6"/>
      <c r="AR2933" s="6"/>
      <c r="AS2933" s="6"/>
      <c r="AT2933" s="6"/>
      <c r="AU2933" s="6"/>
      <c r="AV2933" s="6"/>
      <c r="AW2933" s="6"/>
      <c r="AX2933" s="6"/>
    </row>
    <row r="2934" spans="40:50" ht="12">
      <c r="AN2934" s="6"/>
      <c r="AO2934" s="6"/>
      <c r="AP2934" s="6"/>
      <c r="AQ2934" s="6"/>
      <c r="AR2934" s="6"/>
      <c r="AS2934" s="6"/>
      <c r="AT2934" s="6"/>
      <c r="AU2934" s="6"/>
      <c r="AV2934" s="6"/>
      <c r="AW2934" s="6"/>
      <c r="AX2934" s="6"/>
    </row>
    <row r="2935" spans="40:50" ht="12">
      <c r="AN2935" s="6"/>
      <c r="AO2935" s="6"/>
      <c r="AP2935" s="6"/>
      <c r="AQ2935" s="6"/>
      <c r="AR2935" s="6"/>
      <c r="AS2935" s="6"/>
      <c r="AT2935" s="6"/>
      <c r="AU2935" s="6"/>
      <c r="AV2935" s="6"/>
      <c r="AW2935" s="6"/>
      <c r="AX2935" s="6"/>
    </row>
    <row r="2936" spans="40:50" ht="12">
      <c r="AN2936" s="6"/>
      <c r="AO2936" s="6"/>
      <c r="AP2936" s="6"/>
      <c r="AQ2936" s="6"/>
      <c r="AR2936" s="6"/>
      <c r="AS2936" s="6"/>
      <c r="AT2936" s="6"/>
      <c r="AU2936" s="6"/>
      <c r="AV2936" s="6"/>
      <c r="AW2936" s="6"/>
      <c r="AX2936" s="6"/>
    </row>
    <row r="2937" spans="40:50" ht="12">
      <c r="AN2937" s="6"/>
      <c r="AO2937" s="6"/>
      <c r="AP2937" s="6"/>
      <c r="AQ2937" s="6"/>
      <c r="AR2937" s="6"/>
      <c r="AS2937" s="6"/>
      <c r="AT2937" s="6"/>
      <c r="AU2937" s="6"/>
      <c r="AV2937" s="6"/>
      <c r="AW2937" s="6"/>
      <c r="AX2937" s="6"/>
    </row>
    <row r="2938" spans="40:50" ht="12">
      <c r="AN2938" s="6"/>
      <c r="AO2938" s="6"/>
      <c r="AP2938" s="6"/>
      <c r="AQ2938" s="6"/>
      <c r="AR2938" s="6"/>
      <c r="AS2938" s="6"/>
      <c r="AT2938" s="6"/>
      <c r="AU2938" s="6"/>
      <c r="AV2938" s="6"/>
      <c r="AW2938" s="6"/>
      <c r="AX2938" s="6"/>
    </row>
    <row r="2939" spans="40:50" ht="12">
      <c r="AN2939" s="6"/>
      <c r="AO2939" s="6"/>
      <c r="AP2939" s="6"/>
      <c r="AQ2939" s="6"/>
      <c r="AR2939" s="6"/>
      <c r="AS2939" s="6"/>
      <c r="AT2939" s="6"/>
      <c r="AU2939" s="6"/>
      <c r="AV2939" s="6"/>
      <c r="AW2939" s="6"/>
      <c r="AX2939" s="6"/>
    </row>
    <row r="2940" spans="40:50" ht="12">
      <c r="AN2940" s="6"/>
      <c r="AO2940" s="6"/>
      <c r="AP2940" s="6"/>
      <c r="AQ2940" s="6"/>
      <c r="AR2940" s="6"/>
      <c r="AS2940" s="6"/>
      <c r="AT2940" s="6"/>
      <c r="AU2940" s="6"/>
      <c r="AV2940" s="6"/>
      <c r="AW2940" s="6"/>
      <c r="AX2940" s="6"/>
    </row>
    <row r="2941" spans="40:50" ht="12">
      <c r="AN2941" s="6"/>
      <c r="AO2941" s="6"/>
      <c r="AP2941" s="6"/>
      <c r="AQ2941" s="6"/>
      <c r="AR2941" s="6"/>
      <c r="AS2941" s="6"/>
      <c r="AT2941" s="6"/>
      <c r="AU2941" s="6"/>
      <c r="AV2941" s="6"/>
      <c r="AW2941" s="6"/>
      <c r="AX2941" s="6"/>
    </row>
    <row r="2942" spans="40:50" ht="12">
      <c r="AN2942" s="6"/>
      <c r="AO2942" s="6"/>
      <c r="AP2942" s="6"/>
      <c r="AQ2942" s="6"/>
      <c r="AR2942" s="6"/>
      <c r="AS2942" s="6"/>
      <c r="AT2942" s="6"/>
      <c r="AU2942" s="6"/>
      <c r="AV2942" s="6"/>
      <c r="AW2942" s="6"/>
      <c r="AX2942" s="6"/>
    </row>
    <row r="2943" spans="40:50" ht="12">
      <c r="AN2943" s="6"/>
      <c r="AO2943" s="6"/>
      <c r="AP2943" s="6"/>
      <c r="AQ2943" s="6"/>
      <c r="AR2943" s="6"/>
      <c r="AS2943" s="6"/>
      <c r="AT2943" s="6"/>
      <c r="AU2943" s="6"/>
      <c r="AV2943" s="6"/>
      <c r="AW2943" s="6"/>
      <c r="AX2943" s="6"/>
    </row>
    <row r="2944" spans="40:50" ht="12">
      <c r="AN2944" s="6"/>
      <c r="AO2944" s="6"/>
      <c r="AP2944" s="6"/>
      <c r="AQ2944" s="6"/>
      <c r="AR2944" s="6"/>
      <c r="AS2944" s="6"/>
      <c r="AT2944" s="6"/>
      <c r="AU2944" s="6"/>
      <c r="AV2944" s="6"/>
      <c r="AW2944" s="6"/>
      <c r="AX2944" s="6"/>
    </row>
    <row r="2945" spans="40:50" ht="12">
      <c r="AN2945" s="6"/>
      <c r="AO2945" s="6"/>
      <c r="AP2945" s="6"/>
      <c r="AQ2945" s="6"/>
      <c r="AR2945" s="6"/>
      <c r="AS2945" s="6"/>
      <c r="AT2945" s="6"/>
      <c r="AU2945" s="6"/>
      <c r="AV2945" s="6"/>
      <c r="AW2945" s="6"/>
      <c r="AX2945" s="6"/>
    </row>
    <row r="2946" spans="40:50" ht="12">
      <c r="AN2946" s="6"/>
      <c r="AO2946" s="6"/>
      <c r="AP2946" s="6"/>
      <c r="AQ2946" s="6"/>
      <c r="AR2946" s="6"/>
      <c r="AS2946" s="6"/>
      <c r="AT2946" s="6"/>
      <c r="AU2946" s="6"/>
      <c r="AV2946" s="6"/>
      <c r="AW2946" s="6"/>
      <c r="AX2946" s="6"/>
    </row>
    <row r="2947" spans="40:50" ht="12">
      <c r="AN2947" s="6"/>
      <c r="AO2947" s="6"/>
      <c r="AP2947" s="6"/>
      <c r="AQ2947" s="6"/>
      <c r="AR2947" s="6"/>
      <c r="AS2947" s="6"/>
      <c r="AT2947" s="6"/>
      <c r="AU2947" s="6"/>
      <c r="AV2947" s="6"/>
      <c r="AW2947" s="6"/>
      <c r="AX2947" s="6"/>
    </row>
    <row r="2948" spans="40:50" ht="12">
      <c r="AN2948" s="6"/>
      <c r="AO2948" s="6"/>
      <c r="AP2948" s="6"/>
      <c r="AQ2948" s="6"/>
      <c r="AR2948" s="6"/>
      <c r="AS2948" s="6"/>
      <c r="AT2948" s="6"/>
      <c r="AU2948" s="6"/>
      <c r="AV2948" s="6"/>
      <c r="AW2948" s="6"/>
      <c r="AX2948" s="6"/>
    </row>
    <row r="2949" spans="40:50" ht="12">
      <c r="AN2949" s="6"/>
      <c r="AO2949" s="6"/>
      <c r="AP2949" s="6"/>
      <c r="AQ2949" s="6"/>
      <c r="AR2949" s="6"/>
      <c r="AS2949" s="6"/>
      <c r="AT2949" s="6"/>
      <c r="AU2949" s="6"/>
      <c r="AV2949" s="6"/>
      <c r="AW2949" s="6"/>
      <c r="AX2949" s="6"/>
    </row>
    <row r="2950" spans="40:50" ht="12">
      <c r="AN2950" s="6"/>
      <c r="AO2950" s="6"/>
      <c r="AP2950" s="6"/>
      <c r="AQ2950" s="6"/>
      <c r="AR2950" s="6"/>
      <c r="AS2950" s="6"/>
      <c r="AT2950" s="6"/>
      <c r="AU2950" s="6"/>
      <c r="AV2950" s="6"/>
      <c r="AW2950" s="6"/>
      <c r="AX2950" s="6"/>
    </row>
    <row r="2951" spans="40:50" ht="12">
      <c r="AN2951" s="6"/>
      <c r="AO2951" s="6"/>
      <c r="AP2951" s="6"/>
      <c r="AQ2951" s="6"/>
      <c r="AR2951" s="6"/>
      <c r="AS2951" s="6"/>
      <c r="AT2951" s="6"/>
      <c r="AU2951" s="6"/>
      <c r="AV2951" s="6"/>
      <c r="AW2951" s="6"/>
      <c r="AX2951" s="6"/>
    </row>
    <row r="2952" spans="40:50" ht="12">
      <c r="AN2952" s="6"/>
      <c r="AO2952" s="6"/>
      <c r="AP2952" s="6"/>
      <c r="AQ2952" s="6"/>
      <c r="AR2952" s="6"/>
      <c r="AS2952" s="6"/>
      <c r="AT2952" s="6"/>
      <c r="AU2952" s="6"/>
      <c r="AV2952" s="6"/>
      <c r="AW2952" s="6"/>
      <c r="AX2952" s="6"/>
    </row>
    <row r="2953" spans="40:50" ht="12">
      <c r="AN2953" s="6"/>
      <c r="AO2953" s="6"/>
      <c r="AP2953" s="6"/>
      <c r="AQ2953" s="6"/>
      <c r="AR2953" s="6"/>
      <c r="AS2953" s="6"/>
      <c r="AT2953" s="6"/>
      <c r="AU2953" s="6"/>
      <c r="AV2953" s="6"/>
      <c r="AW2953" s="6"/>
      <c r="AX2953" s="6"/>
    </row>
    <row r="2954" spans="40:50" ht="12">
      <c r="AN2954" s="6"/>
      <c r="AO2954" s="6"/>
      <c r="AP2954" s="6"/>
      <c r="AQ2954" s="6"/>
      <c r="AR2954" s="6"/>
      <c r="AS2954" s="6"/>
      <c r="AT2954" s="6"/>
      <c r="AU2954" s="6"/>
      <c r="AV2954" s="6"/>
      <c r="AW2954" s="6"/>
      <c r="AX2954" s="6"/>
    </row>
    <row r="2955" spans="40:50" ht="12">
      <c r="AN2955" s="6"/>
      <c r="AO2955" s="6"/>
      <c r="AP2955" s="6"/>
      <c r="AQ2955" s="6"/>
      <c r="AR2955" s="6"/>
      <c r="AS2955" s="6"/>
      <c r="AT2955" s="6"/>
      <c r="AU2955" s="6"/>
      <c r="AV2955" s="6"/>
      <c r="AW2955" s="6"/>
      <c r="AX2955" s="6"/>
    </row>
    <row r="2956" spans="40:50" ht="12">
      <c r="AN2956" s="6"/>
      <c r="AO2956" s="6"/>
      <c r="AP2956" s="6"/>
      <c r="AQ2956" s="6"/>
      <c r="AR2956" s="6"/>
      <c r="AS2956" s="6"/>
      <c r="AT2956" s="6"/>
      <c r="AU2956" s="6"/>
      <c r="AV2956" s="6"/>
      <c r="AW2956" s="6"/>
      <c r="AX2956" s="6"/>
    </row>
    <row r="2957" spans="40:50" ht="12">
      <c r="AN2957" s="6"/>
      <c r="AO2957" s="6"/>
      <c r="AP2957" s="6"/>
      <c r="AQ2957" s="6"/>
      <c r="AR2957" s="6"/>
      <c r="AS2957" s="6"/>
      <c r="AT2957" s="6"/>
      <c r="AU2957" s="6"/>
      <c r="AV2957" s="6"/>
      <c r="AW2957" s="6"/>
      <c r="AX2957" s="6"/>
    </row>
    <row r="2958" spans="40:50" ht="12">
      <c r="AN2958" s="6"/>
      <c r="AO2958" s="6"/>
      <c r="AP2958" s="6"/>
      <c r="AQ2958" s="6"/>
      <c r="AR2958" s="6"/>
      <c r="AS2958" s="6"/>
      <c r="AT2958" s="6"/>
      <c r="AU2958" s="6"/>
      <c r="AV2958" s="6"/>
      <c r="AW2958" s="6"/>
      <c r="AX2958" s="6"/>
    </row>
    <row r="2959" spans="40:50" ht="12">
      <c r="AN2959" s="6"/>
      <c r="AO2959" s="6"/>
      <c r="AP2959" s="6"/>
      <c r="AQ2959" s="6"/>
      <c r="AR2959" s="6"/>
      <c r="AS2959" s="6"/>
      <c r="AT2959" s="6"/>
      <c r="AU2959" s="6"/>
      <c r="AV2959" s="6"/>
      <c r="AW2959" s="6"/>
      <c r="AX2959" s="6"/>
    </row>
    <row r="2960" spans="40:50" ht="12">
      <c r="AN2960" s="6"/>
      <c r="AO2960" s="6"/>
      <c r="AP2960" s="6"/>
      <c r="AQ2960" s="6"/>
      <c r="AR2960" s="6"/>
      <c r="AS2960" s="6"/>
      <c r="AT2960" s="6"/>
      <c r="AU2960" s="6"/>
      <c r="AV2960" s="6"/>
      <c r="AW2960" s="6"/>
      <c r="AX2960" s="6"/>
    </row>
    <row r="2961" spans="40:50" ht="12">
      <c r="AN2961" s="6"/>
      <c r="AO2961" s="6"/>
      <c r="AP2961" s="6"/>
      <c r="AQ2961" s="6"/>
      <c r="AR2961" s="6"/>
      <c r="AS2961" s="6"/>
      <c r="AT2961" s="6"/>
      <c r="AU2961" s="6"/>
      <c r="AV2961" s="6"/>
      <c r="AW2961" s="6"/>
      <c r="AX2961" s="6"/>
    </row>
    <row r="2962" spans="40:50" ht="12">
      <c r="AN2962" s="6"/>
      <c r="AO2962" s="6"/>
      <c r="AP2962" s="6"/>
      <c r="AQ2962" s="6"/>
      <c r="AR2962" s="6"/>
      <c r="AS2962" s="6"/>
      <c r="AT2962" s="6"/>
      <c r="AU2962" s="6"/>
      <c r="AV2962" s="6"/>
      <c r="AW2962" s="6"/>
      <c r="AX2962" s="6"/>
    </row>
    <row r="2963" spans="40:50" ht="12">
      <c r="AN2963" s="6"/>
      <c r="AO2963" s="6"/>
      <c r="AP2963" s="6"/>
      <c r="AQ2963" s="6"/>
      <c r="AR2963" s="6"/>
      <c r="AS2963" s="6"/>
      <c r="AT2963" s="6"/>
      <c r="AU2963" s="6"/>
      <c r="AV2963" s="6"/>
      <c r="AW2963" s="6"/>
      <c r="AX2963" s="6"/>
    </row>
    <row r="2964" spans="40:50" ht="12">
      <c r="AN2964" s="6"/>
      <c r="AO2964" s="6"/>
      <c r="AP2964" s="6"/>
      <c r="AQ2964" s="6"/>
      <c r="AR2964" s="6"/>
      <c r="AS2964" s="6"/>
      <c r="AT2964" s="6"/>
      <c r="AU2964" s="6"/>
      <c r="AV2964" s="6"/>
      <c r="AW2964" s="6"/>
      <c r="AX2964" s="6"/>
    </row>
    <row r="2965" spans="40:50" ht="12">
      <c r="AN2965" s="6"/>
      <c r="AO2965" s="6"/>
      <c r="AP2965" s="6"/>
      <c r="AQ2965" s="6"/>
      <c r="AR2965" s="6"/>
      <c r="AS2965" s="6"/>
      <c r="AT2965" s="6"/>
      <c r="AU2965" s="6"/>
      <c r="AV2965" s="6"/>
      <c r="AW2965" s="6"/>
      <c r="AX2965" s="6"/>
    </row>
    <row r="2966" spans="40:50" ht="12">
      <c r="AN2966" s="6"/>
      <c r="AO2966" s="6"/>
      <c r="AP2966" s="6"/>
      <c r="AQ2966" s="6"/>
      <c r="AR2966" s="6"/>
      <c r="AS2966" s="6"/>
      <c r="AT2966" s="6"/>
      <c r="AU2966" s="6"/>
      <c r="AV2966" s="6"/>
      <c r="AW2966" s="6"/>
      <c r="AX2966" s="6"/>
    </row>
    <row r="2967" spans="40:50" ht="12">
      <c r="AN2967" s="6"/>
      <c r="AO2967" s="6"/>
      <c r="AP2967" s="6"/>
      <c r="AQ2967" s="6"/>
      <c r="AR2967" s="6"/>
      <c r="AS2967" s="6"/>
      <c r="AT2967" s="6"/>
      <c r="AU2967" s="6"/>
      <c r="AV2967" s="6"/>
      <c r="AW2967" s="6"/>
      <c r="AX2967" s="6"/>
    </row>
    <row r="2968" spans="40:50" ht="12">
      <c r="AN2968" s="6"/>
      <c r="AO2968" s="6"/>
      <c r="AP2968" s="6"/>
      <c r="AQ2968" s="6"/>
      <c r="AR2968" s="6"/>
      <c r="AS2968" s="6"/>
      <c r="AT2968" s="6"/>
      <c r="AU2968" s="6"/>
      <c r="AV2968" s="6"/>
      <c r="AW2968" s="6"/>
      <c r="AX2968" s="6"/>
    </row>
    <row r="2969" spans="40:50" ht="12">
      <c r="AN2969" s="6"/>
      <c r="AO2969" s="6"/>
      <c r="AP2969" s="6"/>
      <c r="AQ2969" s="6"/>
      <c r="AR2969" s="6"/>
      <c r="AS2969" s="6"/>
      <c r="AT2969" s="6"/>
      <c r="AU2969" s="6"/>
      <c r="AV2969" s="6"/>
      <c r="AW2969" s="6"/>
      <c r="AX2969" s="6"/>
    </row>
    <row r="2970" spans="40:50" ht="12">
      <c r="AN2970" s="6"/>
      <c r="AO2970" s="6"/>
      <c r="AP2970" s="6"/>
      <c r="AQ2970" s="6"/>
      <c r="AR2970" s="6"/>
      <c r="AS2970" s="6"/>
      <c r="AT2970" s="6"/>
      <c r="AU2970" s="6"/>
      <c r="AV2970" s="6"/>
      <c r="AW2970" s="6"/>
      <c r="AX2970" s="6"/>
    </row>
    <row r="2971" spans="40:50" ht="12">
      <c r="AN2971" s="6"/>
      <c r="AO2971" s="6"/>
      <c r="AP2971" s="6"/>
      <c r="AQ2971" s="6"/>
      <c r="AR2971" s="6"/>
      <c r="AS2971" s="6"/>
      <c r="AT2971" s="6"/>
      <c r="AU2971" s="6"/>
      <c r="AV2971" s="6"/>
      <c r="AW2971" s="6"/>
      <c r="AX2971" s="6"/>
    </row>
    <row r="2972" spans="40:50" ht="12">
      <c r="AN2972" s="6"/>
      <c r="AO2972" s="6"/>
      <c r="AP2972" s="6"/>
      <c r="AQ2972" s="6"/>
      <c r="AR2972" s="6"/>
      <c r="AS2972" s="6"/>
      <c r="AT2972" s="6"/>
      <c r="AU2972" s="6"/>
      <c r="AV2972" s="6"/>
      <c r="AW2972" s="6"/>
      <c r="AX2972" s="6"/>
    </row>
    <row r="2973" spans="40:50" ht="12">
      <c r="AN2973" s="6"/>
      <c r="AO2973" s="6"/>
      <c r="AP2973" s="6"/>
      <c r="AQ2973" s="6"/>
      <c r="AR2973" s="6"/>
      <c r="AS2973" s="6"/>
      <c r="AT2973" s="6"/>
      <c r="AU2973" s="6"/>
      <c r="AV2973" s="6"/>
      <c r="AW2973" s="6"/>
      <c r="AX2973" s="6"/>
    </row>
    <row r="2974" spans="40:50" ht="12">
      <c r="AN2974" s="6"/>
      <c r="AO2974" s="6"/>
      <c r="AP2974" s="6"/>
      <c r="AQ2974" s="6"/>
      <c r="AR2974" s="6"/>
      <c r="AS2974" s="6"/>
      <c r="AT2974" s="6"/>
      <c r="AU2974" s="6"/>
      <c r="AV2974" s="6"/>
      <c r="AW2974" s="6"/>
      <c r="AX2974" s="6"/>
    </row>
    <row r="2975" spans="40:50" ht="12">
      <c r="AN2975" s="6"/>
      <c r="AO2975" s="6"/>
      <c r="AP2975" s="6"/>
      <c r="AQ2975" s="6"/>
      <c r="AR2975" s="6"/>
      <c r="AS2975" s="6"/>
      <c r="AT2975" s="6"/>
      <c r="AU2975" s="6"/>
      <c r="AV2975" s="6"/>
      <c r="AW2975" s="6"/>
      <c r="AX2975" s="6"/>
    </row>
    <row r="2976" spans="40:50" ht="12">
      <c r="AN2976" s="6"/>
      <c r="AO2976" s="6"/>
      <c r="AP2976" s="6"/>
      <c r="AQ2976" s="6"/>
      <c r="AR2976" s="6"/>
      <c r="AS2976" s="6"/>
      <c r="AT2976" s="6"/>
      <c r="AU2976" s="6"/>
      <c r="AV2976" s="6"/>
      <c r="AW2976" s="6"/>
      <c r="AX2976" s="6"/>
    </row>
    <row r="2977" spans="40:50" ht="12">
      <c r="AN2977" s="6"/>
      <c r="AO2977" s="6"/>
      <c r="AP2977" s="6"/>
      <c r="AQ2977" s="6"/>
      <c r="AR2977" s="6"/>
      <c r="AS2977" s="6"/>
      <c r="AT2977" s="6"/>
      <c r="AU2977" s="6"/>
      <c r="AV2977" s="6"/>
      <c r="AW2977" s="6"/>
      <c r="AX2977" s="6"/>
    </row>
    <row r="2978" spans="40:50" ht="12">
      <c r="AN2978" s="6"/>
      <c r="AO2978" s="6"/>
      <c r="AP2978" s="6"/>
      <c r="AQ2978" s="6"/>
      <c r="AR2978" s="6"/>
      <c r="AS2978" s="6"/>
      <c r="AT2978" s="6"/>
      <c r="AU2978" s="6"/>
      <c r="AV2978" s="6"/>
      <c r="AW2978" s="6"/>
      <c r="AX2978" s="6"/>
    </row>
    <row r="2979" spans="40:50" ht="12">
      <c r="AN2979" s="6"/>
      <c r="AO2979" s="6"/>
      <c r="AP2979" s="6"/>
      <c r="AQ2979" s="6"/>
      <c r="AR2979" s="6"/>
      <c r="AS2979" s="6"/>
      <c r="AT2979" s="6"/>
      <c r="AU2979" s="6"/>
      <c r="AV2979" s="6"/>
      <c r="AW2979" s="6"/>
      <c r="AX2979" s="6"/>
    </row>
    <row r="2980" spans="40:50" ht="12">
      <c r="AN2980" s="6"/>
      <c r="AO2980" s="6"/>
      <c r="AP2980" s="6"/>
      <c r="AQ2980" s="6"/>
      <c r="AR2980" s="6"/>
      <c r="AS2980" s="6"/>
      <c r="AT2980" s="6"/>
      <c r="AU2980" s="6"/>
      <c r="AV2980" s="6"/>
      <c r="AW2980" s="6"/>
      <c r="AX2980" s="6"/>
    </row>
    <row r="2981" spans="40:50" ht="12">
      <c r="AN2981" s="6"/>
      <c r="AO2981" s="6"/>
      <c r="AP2981" s="6"/>
      <c r="AQ2981" s="6"/>
      <c r="AR2981" s="6"/>
      <c r="AS2981" s="6"/>
      <c r="AT2981" s="6"/>
      <c r="AU2981" s="6"/>
      <c r="AV2981" s="6"/>
      <c r="AW2981" s="6"/>
      <c r="AX2981" s="6"/>
    </row>
    <row r="2982" spans="40:50" ht="12">
      <c r="AN2982" s="6"/>
      <c r="AO2982" s="6"/>
      <c r="AP2982" s="6"/>
      <c r="AQ2982" s="6"/>
      <c r="AR2982" s="6"/>
      <c r="AS2982" s="6"/>
      <c r="AT2982" s="6"/>
      <c r="AU2982" s="6"/>
      <c r="AV2982" s="6"/>
      <c r="AW2982" s="6"/>
      <c r="AX2982" s="6"/>
    </row>
    <row r="2983" spans="40:50" ht="12">
      <c r="AN2983" s="6"/>
      <c r="AO2983" s="6"/>
      <c r="AP2983" s="6"/>
      <c r="AQ2983" s="6"/>
      <c r="AR2983" s="6"/>
      <c r="AS2983" s="6"/>
      <c r="AT2983" s="6"/>
      <c r="AU2983" s="6"/>
      <c r="AV2983" s="6"/>
      <c r="AW2983" s="6"/>
      <c r="AX2983" s="6"/>
    </row>
    <row r="2984" spans="40:50" ht="12">
      <c r="AN2984" s="6"/>
      <c r="AO2984" s="6"/>
      <c r="AP2984" s="6"/>
      <c r="AQ2984" s="6"/>
      <c r="AR2984" s="6"/>
      <c r="AS2984" s="6"/>
      <c r="AT2984" s="6"/>
      <c r="AU2984" s="6"/>
      <c r="AV2984" s="6"/>
      <c r="AW2984" s="6"/>
      <c r="AX2984" s="6"/>
    </row>
    <row r="2985" spans="40:50" ht="12">
      <c r="AN2985" s="6"/>
      <c r="AO2985" s="6"/>
      <c r="AP2985" s="6"/>
      <c r="AQ2985" s="6"/>
      <c r="AR2985" s="6"/>
      <c r="AS2985" s="6"/>
      <c r="AT2985" s="6"/>
      <c r="AU2985" s="6"/>
      <c r="AV2985" s="6"/>
      <c r="AW2985" s="6"/>
      <c r="AX2985" s="6"/>
    </row>
    <row r="2986" spans="40:50" ht="12">
      <c r="AN2986" s="6"/>
      <c r="AO2986" s="6"/>
      <c r="AP2986" s="6"/>
      <c r="AQ2986" s="6"/>
      <c r="AR2986" s="6"/>
      <c r="AS2986" s="6"/>
      <c r="AT2986" s="6"/>
      <c r="AU2986" s="6"/>
      <c r="AV2986" s="6"/>
      <c r="AW2986" s="6"/>
      <c r="AX2986" s="6"/>
    </row>
    <row r="2987" spans="40:50" ht="12">
      <c r="AN2987" s="6"/>
      <c r="AO2987" s="6"/>
      <c r="AP2987" s="6"/>
      <c r="AQ2987" s="6"/>
      <c r="AR2987" s="6"/>
      <c r="AS2987" s="6"/>
      <c r="AT2987" s="6"/>
      <c r="AU2987" s="6"/>
      <c r="AV2987" s="6"/>
      <c r="AW2987" s="6"/>
      <c r="AX2987" s="6"/>
    </row>
    <row r="2988" spans="40:50" ht="12">
      <c r="AN2988" s="6"/>
      <c r="AO2988" s="6"/>
      <c r="AP2988" s="6"/>
      <c r="AQ2988" s="6"/>
      <c r="AR2988" s="6"/>
      <c r="AS2988" s="6"/>
      <c r="AT2988" s="6"/>
      <c r="AU2988" s="6"/>
      <c r="AV2988" s="6"/>
      <c r="AW2988" s="6"/>
      <c r="AX2988" s="6"/>
    </row>
    <row r="2989" spans="40:50" ht="12">
      <c r="AN2989" s="6"/>
      <c r="AO2989" s="6"/>
      <c r="AP2989" s="6"/>
      <c r="AQ2989" s="6"/>
      <c r="AR2989" s="6"/>
      <c r="AS2989" s="6"/>
      <c r="AT2989" s="6"/>
      <c r="AU2989" s="6"/>
      <c r="AV2989" s="6"/>
      <c r="AW2989" s="6"/>
      <c r="AX2989" s="6"/>
    </row>
    <row r="2990" spans="40:50" ht="12">
      <c r="AN2990" s="6"/>
      <c r="AO2990" s="6"/>
      <c r="AP2990" s="6"/>
      <c r="AQ2990" s="6"/>
      <c r="AR2990" s="6"/>
      <c r="AS2990" s="6"/>
      <c r="AT2990" s="6"/>
      <c r="AU2990" s="6"/>
      <c r="AV2990" s="6"/>
      <c r="AW2990" s="6"/>
      <c r="AX2990" s="6"/>
    </row>
    <row r="2991" spans="40:50" ht="12">
      <c r="AN2991" s="6"/>
      <c r="AO2991" s="6"/>
      <c r="AP2991" s="6"/>
      <c r="AQ2991" s="6"/>
      <c r="AR2991" s="6"/>
      <c r="AS2991" s="6"/>
      <c r="AT2991" s="6"/>
      <c r="AU2991" s="6"/>
      <c r="AV2991" s="6"/>
      <c r="AW2991" s="6"/>
      <c r="AX2991" s="6"/>
    </row>
    <row r="2992" spans="40:50" ht="12">
      <c r="AN2992" s="6"/>
      <c r="AO2992" s="6"/>
      <c r="AP2992" s="6"/>
      <c r="AQ2992" s="6"/>
      <c r="AR2992" s="6"/>
      <c r="AS2992" s="6"/>
      <c r="AT2992" s="6"/>
      <c r="AU2992" s="6"/>
      <c r="AV2992" s="6"/>
      <c r="AW2992" s="6"/>
      <c r="AX2992" s="6"/>
    </row>
    <row r="2993" spans="40:50" ht="12">
      <c r="AN2993" s="6"/>
      <c r="AO2993" s="6"/>
      <c r="AP2993" s="6"/>
      <c r="AQ2993" s="6"/>
      <c r="AR2993" s="6"/>
      <c r="AS2993" s="6"/>
      <c r="AT2993" s="6"/>
      <c r="AU2993" s="6"/>
      <c r="AV2993" s="6"/>
      <c r="AW2993" s="6"/>
      <c r="AX2993" s="6"/>
    </row>
    <row r="2994" spans="40:50" ht="12">
      <c r="AN2994" s="6"/>
      <c r="AO2994" s="6"/>
      <c r="AP2994" s="6"/>
      <c r="AQ2994" s="6"/>
      <c r="AR2994" s="6"/>
      <c r="AS2994" s="6"/>
      <c r="AT2994" s="6"/>
      <c r="AU2994" s="6"/>
      <c r="AV2994" s="6"/>
      <c r="AW2994" s="6"/>
      <c r="AX2994" s="6"/>
    </row>
    <row r="2995" spans="40:50" ht="12">
      <c r="AN2995" s="6"/>
      <c r="AO2995" s="6"/>
      <c r="AP2995" s="6"/>
      <c r="AQ2995" s="6"/>
      <c r="AR2995" s="6"/>
      <c r="AS2995" s="6"/>
      <c r="AT2995" s="6"/>
      <c r="AU2995" s="6"/>
      <c r="AV2995" s="6"/>
      <c r="AW2995" s="6"/>
      <c r="AX2995" s="6"/>
    </row>
    <row r="2996" spans="40:50" ht="12">
      <c r="AN2996" s="6"/>
      <c r="AO2996" s="6"/>
      <c r="AP2996" s="6"/>
      <c r="AQ2996" s="6"/>
      <c r="AR2996" s="6"/>
      <c r="AS2996" s="6"/>
      <c r="AT2996" s="6"/>
      <c r="AU2996" s="6"/>
      <c r="AV2996" s="6"/>
      <c r="AW2996" s="6"/>
      <c r="AX2996" s="6"/>
    </row>
    <row r="2997" spans="40:50" ht="12">
      <c r="AN2997" s="6"/>
      <c r="AO2997" s="6"/>
      <c r="AP2997" s="6"/>
      <c r="AQ2997" s="6"/>
      <c r="AR2997" s="6"/>
      <c r="AS2997" s="6"/>
      <c r="AT2997" s="6"/>
      <c r="AU2997" s="6"/>
      <c r="AV2997" s="6"/>
      <c r="AW2997" s="6"/>
      <c r="AX2997" s="6"/>
    </row>
    <row r="2998" spans="40:50" ht="12">
      <c r="AN2998" s="6"/>
      <c r="AO2998" s="6"/>
      <c r="AP2998" s="6"/>
      <c r="AQ2998" s="6"/>
      <c r="AR2998" s="6"/>
      <c r="AS2998" s="6"/>
      <c r="AT2998" s="6"/>
      <c r="AU2998" s="6"/>
      <c r="AV2998" s="6"/>
      <c r="AW2998" s="6"/>
      <c r="AX2998" s="6"/>
    </row>
    <row r="2999" spans="40:50" ht="12">
      <c r="AN2999" s="6"/>
      <c r="AO2999" s="6"/>
      <c r="AP2999" s="6"/>
      <c r="AQ2999" s="6"/>
      <c r="AR2999" s="6"/>
      <c r="AS2999" s="6"/>
      <c r="AT2999" s="6"/>
      <c r="AU2999" s="6"/>
      <c r="AV2999" s="6"/>
      <c r="AW2999" s="6"/>
      <c r="AX2999" s="6"/>
    </row>
    <row r="3000" spans="40:50" ht="12">
      <c r="AN3000" s="6"/>
      <c r="AO3000" s="6"/>
      <c r="AP3000" s="6"/>
      <c r="AQ3000" s="6"/>
      <c r="AR3000" s="6"/>
      <c r="AS3000" s="6"/>
      <c r="AT3000" s="6"/>
      <c r="AU3000" s="6"/>
      <c r="AV3000" s="6"/>
      <c r="AW3000" s="6"/>
      <c r="AX3000" s="6"/>
    </row>
    <row r="3001" spans="40:50" ht="12">
      <c r="AN3001" s="6"/>
      <c r="AO3001" s="6"/>
      <c r="AP3001" s="6"/>
      <c r="AQ3001" s="6"/>
      <c r="AR3001" s="6"/>
      <c r="AS3001" s="6"/>
      <c r="AT3001" s="6"/>
      <c r="AU3001" s="6"/>
      <c r="AV3001" s="6"/>
      <c r="AW3001" s="6"/>
      <c r="AX3001" s="6"/>
    </row>
    <row r="3002" spans="40:50" ht="12">
      <c r="AN3002" s="6"/>
      <c r="AO3002" s="6"/>
      <c r="AP3002" s="6"/>
      <c r="AQ3002" s="6"/>
      <c r="AR3002" s="6"/>
      <c r="AS3002" s="6"/>
      <c r="AT3002" s="6"/>
      <c r="AU3002" s="6"/>
      <c r="AV3002" s="6"/>
      <c r="AW3002" s="6"/>
      <c r="AX3002" s="6"/>
    </row>
    <row r="3003" spans="40:50" ht="12">
      <c r="AN3003" s="6"/>
      <c r="AO3003" s="6"/>
      <c r="AP3003" s="6"/>
      <c r="AQ3003" s="6"/>
      <c r="AR3003" s="6"/>
      <c r="AS3003" s="6"/>
      <c r="AT3003" s="6"/>
      <c r="AU3003" s="6"/>
      <c r="AV3003" s="6"/>
      <c r="AW3003" s="6"/>
      <c r="AX3003" s="6"/>
    </row>
    <row r="3004" spans="40:50" ht="12">
      <c r="AN3004" s="6"/>
      <c r="AO3004" s="6"/>
      <c r="AP3004" s="6"/>
      <c r="AQ3004" s="6"/>
      <c r="AR3004" s="6"/>
      <c r="AS3004" s="6"/>
      <c r="AT3004" s="6"/>
      <c r="AU3004" s="6"/>
      <c r="AV3004" s="6"/>
      <c r="AW3004" s="6"/>
      <c r="AX3004" s="6"/>
    </row>
    <row r="3005" spans="40:50" ht="12">
      <c r="AN3005" s="6"/>
      <c r="AO3005" s="6"/>
      <c r="AP3005" s="6"/>
      <c r="AQ3005" s="6"/>
      <c r="AR3005" s="6"/>
      <c r="AS3005" s="6"/>
      <c r="AT3005" s="6"/>
      <c r="AU3005" s="6"/>
      <c r="AV3005" s="6"/>
      <c r="AW3005" s="6"/>
      <c r="AX3005" s="6"/>
    </row>
    <row r="3006" spans="40:50" ht="12">
      <c r="AN3006" s="6"/>
      <c r="AO3006" s="6"/>
      <c r="AP3006" s="6"/>
      <c r="AQ3006" s="6"/>
      <c r="AR3006" s="6"/>
      <c r="AS3006" s="6"/>
      <c r="AT3006" s="6"/>
      <c r="AU3006" s="6"/>
      <c r="AV3006" s="6"/>
      <c r="AW3006" s="6"/>
      <c r="AX3006" s="6"/>
    </row>
    <row r="3007" spans="40:50" ht="12">
      <c r="AN3007" s="6"/>
      <c r="AO3007" s="6"/>
      <c r="AP3007" s="6"/>
      <c r="AQ3007" s="6"/>
      <c r="AR3007" s="6"/>
      <c r="AS3007" s="6"/>
      <c r="AT3007" s="6"/>
      <c r="AU3007" s="6"/>
      <c r="AV3007" s="6"/>
      <c r="AW3007" s="6"/>
      <c r="AX3007" s="6"/>
    </row>
    <row r="3008" spans="40:50" ht="12">
      <c r="AN3008" s="6"/>
      <c r="AO3008" s="6"/>
      <c r="AP3008" s="6"/>
      <c r="AQ3008" s="6"/>
      <c r="AR3008" s="6"/>
      <c r="AS3008" s="6"/>
      <c r="AT3008" s="6"/>
      <c r="AU3008" s="6"/>
      <c r="AV3008" s="6"/>
      <c r="AW3008" s="6"/>
      <c r="AX3008" s="6"/>
    </row>
    <row r="3009" spans="40:50" ht="12">
      <c r="AN3009" s="6"/>
      <c r="AO3009" s="6"/>
      <c r="AP3009" s="6"/>
      <c r="AQ3009" s="6"/>
      <c r="AR3009" s="6"/>
      <c r="AS3009" s="6"/>
      <c r="AT3009" s="6"/>
      <c r="AU3009" s="6"/>
      <c r="AV3009" s="6"/>
      <c r="AW3009" s="6"/>
      <c r="AX3009" s="6"/>
    </row>
    <row r="3010" spans="40:50" ht="12">
      <c r="AN3010" s="6"/>
      <c r="AO3010" s="6"/>
      <c r="AP3010" s="6"/>
      <c r="AQ3010" s="6"/>
      <c r="AR3010" s="6"/>
      <c r="AS3010" s="6"/>
      <c r="AT3010" s="6"/>
      <c r="AU3010" s="6"/>
      <c r="AV3010" s="6"/>
      <c r="AW3010" s="6"/>
      <c r="AX3010" s="6"/>
    </row>
    <row r="3011" spans="40:50" ht="12">
      <c r="AN3011" s="6"/>
      <c r="AO3011" s="6"/>
      <c r="AP3011" s="6"/>
      <c r="AQ3011" s="6"/>
      <c r="AR3011" s="6"/>
      <c r="AS3011" s="6"/>
      <c r="AT3011" s="6"/>
      <c r="AU3011" s="6"/>
      <c r="AV3011" s="6"/>
      <c r="AW3011" s="6"/>
      <c r="AX3011" s="6"/>
    </row>
    <row r="3012" spans="40:50" ht="12">
      <c r="AN3012" s="6"/>
      <c r="AO3012" s="6"/>
      <c r="AP3012" s="6"/>
      <c r="AQ3012" s="6"/>
      <c r="AR3012" s="6"/>
      <c r="AS3012" s="6"/>
      <c r="AT3012" s="6"/>
      <c r="AU3012" s="6"/>
      <c r="AV3012" s="6"/>
      <c r="AW3012" s="6"/>
      <c r="AX3012" s="6"/>
    </row>
    <row r="3013" spans="40:50" ht="12">
      <c r="AN3013" s="6"/>
      <c r="AO3013" s="6"/>
      <c r="AP3013" s="6"/>
      <c r="AQ3013" s="6"/>
      <c r="AR3013" s="6"/>
      <c r="AS3013" s="6"/>
      <c r="AT3013" s="6"/>
      <c r="AU3013" s="6"/>
      <c r="AV3013" s="6"/>
      <c r="AW3013" s="6"/>
      <c r="AX3013" s="6"/>
    </row>
    <row r="3014" spans="40:50" ht="12">
      <c r="AN3014" s="6"/>
      <c r="AO3014" s="6"/>
      <c r="AP3014" s="6"/>
      <c r="AQ3014" s="6"/>
      <c r="AR3014" s="6"/>
      <c r="AS3014" s="6"/>
      <c r="AT3014" s="6"/>
      <c r="AU3014" s="6"/>
      <c r="AV3014" s="6"/>
      <c r="AW3014" s="6"/>
      <c r="AX3014" s="6"/>
    </row>
    <row r="3015" spans="40:50" ht="12">
      <c r="AN3015" s="6"/>
      <c r="AO3015" s="6"/>
      <c r="AP3015" s="6"/>
      <c r="AQ3015" s="6"/>
      <c r="AR3015" s="6"/>
      <c r="AS3015" s="6"/>
      <c r="AT3015" s="6"/>
      <c r="AU3015" s="6"/>
      <c r="AV3015" s="6"/>
      <c r="AW3015" s="6"/>
      <c r="AX3015" s="6"/>
    </row>
    <row r="3016" spans="40:50" ht="12">
      <c r="AN3016" s="6"/>
      <c r="AO3016" s="6"/>
      <c r="AP3016" s="6"/>
      <c r="AQ3016" s="6"/>
      <c r="AR3016" s="6"/>
      <c r="AS3016" s="6"/>
      <c r="AT3016" s="6"/>
      <c r="AU3016" s="6"/>
      <c r="AV3016" s="6"/>
      <c r="AW3016" s="6"/>
      <c r="AX3016" s="6"/>
    </row>
    <row r="3017" spans="40:50" ht="12">
      <c r="AN3017" s="6"/>
      <c r="AO3017" s="6"/>
      <c r="AP3017" s="6"/>
      <c r="AQ3017" s="6"/>
      <c r="AR3017" s="6"/>
      <c r="AS3017" s="6"/>
      <c r="AT3017" s="6"/>
      <c r="AU3017" s="6"/>
      <c r="AV3017" s="6"/>
      <c r="AW3017" s="6"/>
      <c r="AX3017" s="6"/>
    </row>
    <row r="3018" spans="40:50" ht="12">
      <c r="AN3018" s="6"/>
      <c r="AO3018" s="6"/>
      <c r="AP3018" s="6"/>
      <c r="AQ3018" s="6"/>
      <c r="AR3018" s="6"/>
      <c r="AS3018" s="6"/>
      <c r="AT3018" s="6"/>
      <c r="AU3018" s="6"/>
      <c r="AV3018" s="6"/>
      <c r="AW3018" s="6"/>
      <c r="AX3018" s="6"/>
    </row>
    <row r="3019" spans="40:50" ht="12">
      <c r="AN3019" s="6"/>
      <c r="AO3019" s="6"/>
      <c r="AP3019" s="6"/>
      <c r="AQ3019" s="6"/>
      <c r="AR3019" s="6"/>
      <c r="AS3019" s="6"/>
      <c r="AT3019" s="6"/>
      <c r="AU3019" s="6"/>
      <c r="AV3019" s="6"/>
      <c r="AW3019" s="6"/>
      <c r="AX3019" s="6"/>
    </row>
    <row r="3020" spans="40:50" ht="12">
      <c r="AN3020" s="6"/>
      <c r="AO3020" s="6"/>
      <c r="AP3020" s="6"/>
      <c r="AQ3020" s="6"/>
      <c r="AR3020" s="6"/>
      <c r="AS3020" s="6"/>
      <c r="AT3020" s="6"/>
      <c r="AU3020" s="6"/>
      <c r="AV3020" s="6"/>
      <c r="AW3020" s="6"/>
      <c r="AX3020" s="6"/>
    </row>
    <row r="3021" spans="40:50" ht="12">
      <c r="AN3021" s="6"/>
      <c r="AO3021" s="6"/>
      <c r="AP3021" s="6"/>
      <c r="AQ3021" s="6"/>
      <c r="AR3021" s="6"/>
      <c r="AS3021" s="6"/>
      <c r="AT3021" s="6"/>
      <c r="AU3021" s="6"/>
      <c r="AV3021" s="6"/>
      <c r="AW3021" s="6"/>
      <c r="AX3021" s="6"/>
    </row>
    <row r="3022" spans="40:50" ht="12">
      <c r="AN3022" s="6"/>
      <c r="AO3022" s="6"/>
      <c r="AP3022" s="6"/>
      <c r="AQ3022" s="6"/>
      <c r="AR3022" s="6"/>
      <c r="AS3022" s="6"/>
      <c r="AT3022" s="6"/>
      <c r="AU3022" s="6"/>
      <c r="AV3022" s="6"/>
      <c r="AW3022" s="6"/>
      <c r="AX3022" s="6"/>
    </row>
    <row r="3023" spans="40:50" ht="12">
      <c r="AN3023" s="6"/>
      <c r="AO3023" s="6"/>
      <c r="AP3023" s="6"/>
      <c r="AQ3023" s="6"/>
      <c r="AR3023" s="6"/>
      <c r="AS3023" s="6"/>
      <c r="AT3023" s="6"/>
      <c r="AU3023" s="6"/>
      <c r="AV3023" s="6"/>
      <c r="AW3023" s="6"/>
      <c r="AX3023" s="6"/>
    </row>
    <row r="3024" spans="40:50" ht="12">
      <c r="AN3024" s="6"/>
      <c r="AO3024" s="6"/>
      <c r="AP3024" s="6"/>
      <c r="AQ3024" s="6"/>
      <c r="AR3024" s="6"/>
      <c r="AS3024" s="6"/>
      <c r="AT3024" s="6"/>
      <c r="AU3024" s="6"/>
      <c r="AV3024" s="6"/>
      <c r="AW3024" s="6"/>
      <c r="AX3024" s="6"/>
    </row>
    <row r="3025" spans="40:50" ht="12">
      <c r="AN3025" s="6"/>
      <c r="AO3025" s="6"/>
      <c r="AP3025" s="6"/>
      <c r="AQ3025" s="6"/>
      <c r="AR3025" s="6"/>
      <c r="AS3025" s="6"/>
      <c r="AT3025" s="6"/>
      <c r="AU3025" s="6"/>
      <c r="AV3025" s="6"/>
      <c r="AW3025" s="6"/>
      <c r="AX3025" s="6"/>
    </row>
    <row r="3026" spans="40:50" ht="12">
      <c r="AN3026" s="6"/>
      <c r="AO3026" s="6"/>
      <c r="AP3026" s="6"/>
      <c r="AQ3026" s="6"/>
      <c r="AR3026" s="6"/>
      <c r="AS3026" s="6"/>
      <c r="AT3026" s="6"/>
      <c r="AU3026" s="6"/>
      <c r="AV3026" s="6"/>
      <c r="AW3026" s="6"/>
      <c r="AX3026" s="6"/>
    </row>
    <row r="3027" spans="40:50" ht="12">
      <c r="AN3027" s="6"/>
      <c r="AO3027" s="6"/>
      <c r="AP3027" s="6"/>
      <c r="AQ3027" s="6"/>
      <c r="AR3027" s="6"/>
      <c r="AS3027" s="6"/>
      <c r="AT3027" s="6"/>
      <c r="AU3027" s="6"/>
      <c r="AV3027" s="6"/>
      <c r="AW3027" s="6"/>
      <c r="AX3027" s="6"/>
    </row>
    <row r="3028" spans="40:50" ht="12">
      <c r="AN3028" s="6"/>
      <c r="AO3028" s="6"/>
      <c r="AP3028" s="6"/>
      <c r="AQ3028" s="6"/>
      <c r="AR3028" s="6"/>
      <c r="AS3028" s="6"/>
      <c r="AT3028" s="6"/>
      <c r="AU3028" s="6"/>
      <c r="AV3028" s="6"/>
      <c r="AW3028" s="6"/>
      <c r="AX3028" s="6"/>
    </row>
    <row r="3029" spans="40:50" ht="12">
      <c r="AN3029" s="6"/>
      <c r="AO3029" s="6"/>
      <c r="AP3029" s="6"/>
      <c r="AQ3029" s="6"/>
      <c r="AR3029" s="6"/>
      <c r="AS3029" s="6"/>
      <c r="AT3029" s="6"/>
      <c r="AU3029" s="6"/>
      <c r="AV3029" s="6"/>
      <c r="AW3029" s="6"/>
      <c r="AX3029" s="6"/>
    </row>
    <row r="3030" spans="40:50" ht="12">
      <c r="AN3030" s="6"/>
      <c r="AO3030" s="6"/>
      <c r="AP3030" s="6"/>
      <c r="AQ3030" s="6"/>
      <c r="AR3030" s="6"/>
      <c r="AS3030" s="6"/>
      <c r="AT3030" s="6"/>
      <c r="AU3030" s="6"/>
      <c r="AV3030" s="6"/>
      <c r="AW3030" s="6"/>
      <c r="AX3030" s="6"/>
    </row>
    <row r="3031" spans="40:50" ht="12">
      <c r="AN3031" s="6"/>
      <c r="AO3031" s="6"/>
      <c r="AP3031" s="6"/>
      <c r="AQ3031" s="6"/>
      <c r="AR3031" s="6"/>
      <c r="AS3031" s="6"/>
      <c r="AT3031" s="6"/>
      <c r="AU3031" s="6"/>
      <c r="AV3031" s="6"/>
      <c r="AW3031" s="6"/>
      <c r="AX3031" s="6"/>
    </row>
    <row r="3032" spans="40:50" ht="12">
      <c r="AN3032" s="6"/>
      <c r="AO3032" s="6"/>
      <c r="AP3032" s="6"/>
      <c r="AQ3032" s="6"/>
      <c r="AR3032" s="6"/>
      <c r="AS3032" s="6"/>
      <c r="AT3032" s="6"/>
      <c r="AU3032" s="6"/>
      <c r="AV3032" s="6"/>
      <c r="AW3032" s="6"/>
      <c r="AX3032" s="6"/>
    </row>
    <row r="3033" spans="40:50" ht="12">
      <c r="AN3033" s="6"/>
      <c r="AO3033" s="6"/>
      <c r="AP3033" s="6"/>
      <c r="AQ3033" s="6"/>
      <c r="AR3033" s="6"/>
      <c r="AS3033" s="6"/>
      <c r="AT3033" s="6"/>
      <c r="AU3033" s="6"/>
      <c r="AV3033" s="6"/>
      <c r="AW3033" s="6"/>
      <c r="AX3033" s="6"/>
    </row>
    <row r="3034" spans="40:50" ht="12">
      <c r="AN3034" s="6"/>
      <c r="AO3034" s="6"/>
      <c r="AP3034" s="6"/>
      <c r="AQ3034" s="6"/>
      <c r="AR3034" s="6"/>
      <c r="AS3034" s="6"/>
      <c r="AT3034" s="6"/>
      <c r="AU3034" s="6"/>
      <c r="AV3034" s="6"/>
      <c r="AW3034" s="6"/>
      <c r="AX3034" s="6"/>
    </row>
    <row r="3035" spans="40:50" ht="12">
      <c r="AN3035" s="6"/>
      <c r="AO3035" s="6"/>
      <c r="AP3035" s="6"/>
      <c r="AQ3035" s="6"/>
      <c r="AR3035" s="6"/>
      <c r="AS3035" s="6"/>
      <c r="AT3035" s="6"/>
      <c r="AU3035" s="6"/>
      <c r="AV3035" s="6"/>
      <c r="AW3035" s="6"/>
      <c r="AX3035" s="6"/>
    </row>
    <row r="3036" spans="40:50" ht="12">
      <c r="AN3036" s="6"/>
      <c r="AO3036" s="6"/>
      <c r="AP3036" s="6"/>
      <c r="AQ3036" s="6"/>
      <c r="AR3036" s="6"/>
      <c r="AS3036" s="6"/>
      <c r="AT3036" s="6"/>
      <c r="AU3036" s="6"/>
      <c r="AV3036" s="6"/>
      <c r="AW3036" s="6"/>
      <c r="AX3036" s="6"/>
    </row>
    <row r="3037" spans="40:50" ht="12">
      <c r="AN3037" s="6"/>
      <c r="AO3037" s="6"/>
      <c r="AP3037" s="6"/>
      <c r="AQ3037" s="6"/>
      <c r="AR3037" s="6"/>
      <c r="AS3037" s="6"/>
      <c r="AT3037" s="6"/>
      <c r="AU3037" s="6"/>
      <c r="AV3037" s="6"/>
      <c r="AW3037" s="6"/>
      <c r="AX3037" s="6"/>
    </row>
    <row r="3038" spans="40:50" ht="12">
      <c r="AN3038" s="6"/>
      <c r="AO3038" s="6"/>
      <c r="AP3038" s="6"/>
      <c r="AQ3038" s="6"/>
      <c r="AR3038" s="6"/>
      <c r="AS3038" s="6"/>
      <c r="AT3038" s="6"/>
      <c r="AU3038" s="6"/>
      <c r="AV3038" s="6"/>
      <c r="AW3038" s="6"/>
      <c r="AX3038" s="6"/>
    </row>
    <row r="3039" spans="40:50" ht="12">
      <c r="AN3039" s="6"/>
      <c r="AO3039" s="6"/>
      <c r="AP3039" s="6"/>
      <c r="AQ3039" s="6"/>
      <c r="AR3039" s="6"/>
      <c r="AS3039" s="6"/>
      <c r="AT3039" s="6"/>
      <c r="AU3039" s="6"/>
      <c r="AV3039" s="6"/>
      <c r="AW3039" s="6"/>
      <c r="AX3039" s="6"/>
    </row>
    <row r="3040" spans="40:50" ht="12">
      <c r="AN3040" s="6"/>
      <c r="AO3040" s="6"/>
      <c r="AP3040" s="6"/>
      <c r="AQ3040" s="6"/>
      <c r="AR3040" s="6"/>
      <c r="AS3040" s="6"/>
      <c r="AT3040" s="6"/>
      <c r="AU3040" s="6"/>
      <c r="AV3040" s="6"/>
      <c r="AW3040" s="6"/>
      <c r="AX3040" s="6"/>
    </row>
    <row r="3041" spans="40:50" ht="12">
      <c r="AN3041" s="6"/>
      <c r="AO3041" s="6"/>
      <c r="AP3041" s="6"/>
      <c r="AQ3041" s="6"/>
      <c r="AR3041" s="6"/>
      <c r="AS3041" s="6"/>
      <c r="AT3041" s="6"/>
      <c r="AU3041" s="6"/>
      <c r="AV3041" s="6"/>
      <c r="AW3041" s="6"/>
      <c r="AX3041" s="6"/>
    </row>
    <row r="3042" spans="40:50" ht="12">
      <c r="AN3042" s="6"/>
      <c r="AO3042" s="6"/>
      <c r="AP3042" s="6"/>
      <c r="AQ3042" s="6"/>
      <c r="AR3042" s="6"/>
      <c r="AS3042" s="6"/>
      <c r="AT3042" s="6"/>
      <c r="AU3042" s="6"/>
      <c r="AV3042" s="6"/>
      <c r="AW3042" s="6"/>
      <c r="AX3042" s="6"/>
    </row>
    <row r="3043" spans="40:50" ht="12">
      <c r="AN3043" s="6"/>
      <c r="AO3043" s="6"/>
      <c r="AP3043" s="6"/>
      <c r="AQ3043" s="6"/>
      <c r="AR3043" s="6"/>
      <c r="AS3043" s="6"/>
      <c r="AT3043" s="6"/>
      <c r="AU3043" s="6"/>
      <c r="AV3043" s="6"/>
      <c r="AW3043" s="6"/>
      <c r="AX3043" s="6"/>
    </row>
    <row r="3044" spans="40:50" ht="12">
      <c r="AN3044" s="6"/>
      <c r="AO3044" s="6"/>
      <c r="AP3044" s="6"/>
      <c r="AQ3044" s="6"/>
      <c r="AR3044" s="6"/>
      <c r="AS3044" s="6"/>
      <c r="AT3044" s="6"/>
      <c r="AU3044" s="6"/>
      <c r="AV3044" s="6"/>
      <c r="AW3044" s="6"/>
      <c r="AX3044" s="6"/>
    </row>
    <row r="3045" spans="40:50" ht="12">
      <c r="AN3045" s="6"/>
      <c r="AO3045" s="6"/>
      <c r="AP3045" s="6"/>
      <c r="AQ3045" s="6"/>
      <c r="AR3045" s="6"/>
      <c r="AS3045" s="6"/>
      <c r="AT3045" s="6"/>
      <c r="AU3045" s="6"/>
      <c r="AV3045" s="6"/>
      <c r="AW3045" s="6"/>
      <c r="AX3045" s="6"/>
    </row>
    <row r="3046" spans="40:50" ht="12">
      <c r="AN3046" s="6"/>
      <c r="AO3046" s="6"/>
      <c r="AP3046" s="6"/>
      <c r="AQ3046" s="6"/>
      <c r="AR3046" s="6"/>
      <c r="AS3046" s="6"/>
      <c r="AT3046" s="6"/>
      <c r="AU3046" s="6"/>
      <c r="AV3046" s="6"/>
      <c r="AW3046" s="6"/>
      <c r="AX3046" s="6"/>
    </row>
    <row r="3047" spans="40:50" ht="12">
      <c r="AN3047" s="6"/>
      <c r="AO3047" s="6"/>
      <c r="AP3047" s="6"/>
      <c r="AQ3047" s="6"/>
      <c r="AR3047" s="6"/>
      <c r="AS3047" s="6"/>
      <c r="AT3047" s="6"/>
      <c r="AU3047" s="6"/>
      <c r="AV3047" s="6"/>
      <c r="AW3047" s="6"/>
      <c r="AX3047" s="6"/>
    </row>
    <row r="3048" spans="40:50" ht="12">
      <c r="AN3048" s="6"/>
      <c r="AO3048" s="6"/>
      <c r="AP3048" s="6"/>
      <c r="AQ3048" s="6"/>
      <c r="AR3048" s="6"/>
      <c r="AS3048" s="6"/>
      <c r="AT3048" s="6"/>
      <c r="AU3048" s="6"/>
      <c r="AV3048" s="6"/>
      <c r="AW3048" s="6"/>
      <c r="AX3048" s="6"/>
    </row>
    <row r="3049" spans="40:50" ht="12">
      <c r="AN3049" s="6"/>
      <c r="AO3049" s="6"/>
      <c r="AP3049" s="6"/>
      <c r="AQ3049" s="6"/>
      <c r="AR3049" s="6"/>
      <c r="AS3049" s="6"/>
      <c r="AT3049" s="6"/>
      <c r="AU3049" s="6"/>
      <c r="AV3049" s="6"/>
      <c r="AW3049" s="6"/>
      <c r="AX3049" s="6"/>
    </row>
    <row r="3050" spans="40:50" ht="12">
      <c r="AN3050" s="6"/>
      <c r="AO3050" s="6"/>
      <c r="AP3050" s="6"/>
      <c r="AQ3050" s="6"/>
      <c r="AR3050" s="6"/>
      <c r="AS3050" s="6"/>
      <c r="AT3050" s="6"/>
      <c r="AU3050" s="6"/>
      <c r="AV3050" s="6"/>
      <c r="AW3050" s="6"/>
      <c r="AX3050" s="6"/>
    </row>
    <row r="3051" spans="40:50" ht="12">
      <c r="AN3051" s="6"/>
      <c r="AO3051" s="6"/>
      <c r="AP3051" s="6"/>
      <c r="AQ3051" s="6"/>
      <c r="AR3051" s="6"/>
      <c r="AS3051" s="6"/>
      <c r="AT3051" s="6"/>
      <c r="AU3051" s="6"/>
      <c r="AV3051" s="6"/>
      <c r="AW3051" s="6"/>
      <c r="AX3051" s="6"/>
    </row>
    <row r="3052" spans="40:50" ht="12">
      <c r="AN3052" s="6"/>
      <c r="AO3052" s="6"/>
      <c r="AP3052" s="6"/>
      <c r="AQ3052" s="6"/>
      <c r="AR3052" s="6"/>
      <c r="AS3052" s="6"/>
      <c r="AT3052" s="6"/>
      <c r="AU3052" s="6"/>
      <c r="AV3052" s="6"/>
      <c r="AW3052" s="6"/>
      <c r="AX3052" s="6"/>
    </row>
    <row r="3053" spans="40:50" ht="12">
      <c r="AN3053" s="6"/>
      <c r="AO3053" s="6"/>
      <c r="AP3053" s="6"/>
      <c r="AQ3053" s="6"/>
      <c r="AR3053" s="6"/>
      <c r="AS3053" s="6"/>
      <c r="AT3053" s="6"/>
      <c r="AU3053" s="6"/>
      <c r="AV3053" s="6"/>
      <c r="AW3053" s="6"/>
      <c r="AX3053" s="6"/>
    </row>
    <row r="3054" spans="40:50" ht="12">
      <c r="AN3054" s="6"/>
      <c r="AO3054" s="6"/>
      <c r="AP3054" s="6"/>
      <c r="AQ3054" s="6"/>
      <c r="AR3054" s="6"/>
      <c r="AS3054" s="6"/>
      <c r="AT3054" s="6"/>
      <c r="AU3054" s="6"/>
      <c r="AV3054" s="6"/>
      <c r="AW3054" s="6"/>
      <c r="AX3054" s="6"/>
    </row>
    <row r="3055" spans="40:50" ht="12">
      <c r="AN3055" s="6"/>
      <c r="AO3055" s="6"/>
      <c r="AP3055" s="6"/>
      <c r="AQ3055" s="6"/>
      <c r="AR3055" s="6"/>
      <c r="AS3055" s="6"/>
      <c r="AT3055" s="6"/>
      <c r="AU3055" s="6"/>
      <c r="AV3055" s="6"/>
      <c r="AW3055" s="6"/>
      <c r="AX3055" s="6"/>
    </row>
    <row r="3056" spans="40:50" ht="12">
      <c r="AN3056" s="6"/>
      <c r="AO3056" s="6"/>
      <c r="AP3056" s="6"/>
      <c r="AQ3056" s="6"/>
      <c r="AR3056" s="6"/>
      <c r="AS3056" s="6"/>
      <c r="AT3056" s="6"/>
      <c r="AU3056" s="6"/>
      <c r="AV3056" s="6"/>
      <c r="AW3056" s="6"/>
      <c r="AX3056" s="6"/>
    </row>
    <row r="3057" spans="40:50" ht="12">
      <c r="AN3057" s="6"/>
      <c r="AO3057" s="6"/>
      <c r="AP3057" s="6"/>
      <c r="AQ3057" s="6"/>
      <c r="AR3057" s="6"/>
      <c r="AS3057" s="6"/>
      <c r="AT3057" s="6"/>
      <c r="AU3057" s="6"/>
      <c r="AV3057" s="6"/>
      <c r="AW3057" s="6"/>
      <c r="AX3057" s="6"/>
    </row>
    <row r="3058" spans="40:50" ht="12">
      <c r="AN3058" s="6"/>
      <c r="AO3058" s="6"/>
      <c r="AP3058" s="6"/>
      <c r="AQ3058" s="6"/>
      <c r="AR3058" s="6"/>
      <c r="AS3058" s="6"/>
      <c r="AT3058" s="6"/>
      <c r="AU3058" s="6"/>
      <c r="AV3058" s="6"/>
      <c r="AW3058" s="6"/>
      <c r="AX3058" s="6"/>
    </row>
    <row r="3059" spans="40:50" ht="12">
      <c r="AN3059" s="6"/>
      <c r="AO3059" s="6"/>
      <c r="AP3059" s="6"/>
      <c r="AQ3059" s="6"/>
      <c r="AR3059" s="6"/>
      <c r="AS3059" s="6"/>
      <c r="AT3059" s="6"/>
      <c r="AU3059" s="6"/>
      <c r="AV3059" s="6"/>
      <c r="AW3059" s="6"/>
      <c r="AX3059" s="6"/>
    </row>
    <row r="3060" spans="40:50" ht="12">
      <c r="AN3060" s="6"/>
      <c r="AO3060" s="6"/>
      <c r="AP3060" s="6"/>
      <c r="AQ3060" s="6"/>
      <c r="AR3060" s="6"/>
      <c r="AS3060" s="6"/>
      <c r="AT3060" s="6"/>
      <c r="AU3060" s="6"/>
      <c r="AV3060" s="6"/>
      <c r="AW3060" s="6"/>
      <c r="AX3060" s="6"/>
    </row>
    <row r="3061" spans="40:50" ht="12">
      <c r="AN3061" s="6"/>
      <c r="AO3061" s="6"/>
      <c r="AP3061" s="6"/>
      <c r="AQ3061" s="6"/>
      <c r="AR3061" s="6"/>
      <c r="AS3061" s="6"/>
      <c r="AT3061" s="6"/>
      <c r="AU3061" s="6"/>
      <c r="AV3061" s="6"/>
      <c r="AW3061" s="6"/>
      <c r="AX3061" s="6"/>
    </row>
    <row r="3062" spans="40:50" ht="12">
      <c r="AN3062" s="6"/>
      <c r="AO3062" s="6"/>
      <c r="AP3062" s="6"/>
      <c r="AQ3062" s="6"/>
      <c r="AR3062" s="6"/>
      <c r="AS3062" s="6"/>
      <c r="AT3062" s="6"/>
      <c r="AU3062" s="6"/>
      <c r="AV3062" s="6"/>
      <c r="AW3062" s="6"/>
      <c r="AX3062" s="6"/>
    </row>
    <row r="3063" spans="40:50" ht="12">
      <c r="AN3063" s="6"/>
      <c r="AO3063" s="6"/>
      <c r="AP3063" s="6"/>
      <c r="AQ3063" s="6"/>
      <c r="AR3063" s="6"/>
      <c r="AS3063" s="6"/>
      <c r="AT3063" s="6"/>
      <c r="AU3063" s="6"/>
      <c r="AV3063" s="6"/>
      <c r="AW3063" s="6"/>
      <c r="AX3063" s="6"/>
    </row>
    <row r="3064" spans="40:50" ht="12">
      <c r="AN3064" s="6"/>
      <c r="AO3064" s="6"/>
      <c r="AP3064" s="6"/>
      <c r="AQ3064" s="6"/>
      <c r="AR3064" s="6"/>
      <c r="AS3064" s="6"/>
      <c r="AT3064" s="6"/>
      <c r="AU3064" s="6"/>
      <c r="AV3064" s="6"/>
      <c r="AW3064" s="6"/>
      <c r="AX3064" s="6"/>
    </row>
    <row r="3065" spans="40:50" ht="12">
      <c r="AN3065" s="6"/>
      <c r="AO3065" s="6"/>
      <c r="AP3065" s="6"/>
      <c r="AQ3065" s="6"/>
      <c r="AR3065" s="6"/>
      <c r="AS3065" s="6"/>
      <c r="AT3065" s="6"/>
      <c r="AU3065" s="6"/>
      <c r="AV3065" s="6"/>
      <c r="AW3065" s="6"/>
      <c r="AX3065" s="6"/>
    </row>
    <row r="3066" spans="40:50" ht="12">
      <c r="AN3066" s="6"/>
      <c r="AO3066" s="6"/>
      <c r="AP3066" s="6"/>
      <c r="AQ3066" s="6"/>
      <c r="AR3066" s="6"/>
      <c r="AS3066" s="6"/>
      <c r="AT3066" s="6"/>
      <c r="AU3066" s="6"/>
      <c r="AV3066" s="6"/>
      <c r="AW3066" s="6"/>
      <c r="AX3066" s="6"/>
    </row>
    <row r="3067" spans="40:50" ht="12">
      <c r="AN3067" s="6"/>
      <c r="AO3067" s="6"/>
      <c r="AP3067" s="6"/>
      <c r="AQ3067" s="6"/>
      <c r="AR3067" s="6"/>
      <c r="AS3067" s="6"/>
      <c r="AT3067" s="6"/>
      <c r="AU3067" s="6"/>
      <c r="AV3067" s="6"/>
      <c r="AW3067" s="6"/>
      <c r="AX3067" s="6"/>
    </row>
    <row r="3068" spans="40:50" ht="12">
      <c r="AN3068" s="6"/>
      <c r="AO3068" s="6"/>
      <c r="AP3068" s="6"/>
      <c r="AQ3068" s="6"/>
      <c r="AR3068" s="6"/>
      <c r="AS3068" s="6"/>
      <c r="AT3068" s="6"/>
      <c r="AU3068" s="6"/>
      <c r="AV3068" s="6"/>
      <c r="AW3068" s="6"/>
      <c r="AX3068" s="6"/>
    </row>
    <row r="3069" spans="40:50" ht="12">
      <c r="AN3069" s="6"/>
      <c r="AO3069" s="6"/>
      <c r="AP3069" s="6"/>
      <c r="AQ3069" s="6"/>
      <c r="AR3069" s="6"/>
      <c r="AS3069" s="6"/>
      <c r="AT3069" s="6"/>
      <c r="AU3069" s="6"/>
      <c r="AV3069" s="6"/>
      <c r="AW3069" s="6"/>
      <c r="AX3069" s="6"/>
    </row>
    <row r="3070" spans="40:50" ht="12">
      <c r="AN3070" s="6"/>
      <c r="AO3070" s="6"/>
      <c r="AP3070" s="6"/>
      <c r="AQ3070" s="6"/>
      <c r="AR3070" s="6"/>
      <c r="AS3070" s="6"/>
      <c r="AT3070" s="6"/>
      <c r="AU3070" s="6"/>
      <c r="AV3070" s="6"/>
      <c r="AW3070" s="6"/>
      <c r="AX3070" s="6"/>
    </row>
    <row r="3071" spans="40:50" ht="12">
      <c r="AN3071" s="6"/>
      <c r="AO3071" s="6"/>
      <c r="AP3071" s="6"/>
      <c r="AQ3071" s="6"/>
      <c r="AR3071" s="6"/>
      <c r="AS3071" s="6"/>
      <c r="AT3071" s="6"/>
      <c r="AU3071" s="6"/>
      <c r="AV3071" s="6"/>
      <c r="AW3071" s="6"/>
      <c r="AX3071" s="6"/>
    </row>
    <row r="3072" spans="40:50" ht="12">
      <c r="AN3072" s="6"/>
      <c r="AO3072" s="6"/>
      <c r="AP3072" s="6"/>
      <c r="AQ3072" s="6"/>
      <c r="AR3072" s="6"/>
      <c r="AS3072" s="6"/>
      <c r="AT3072" s="6"/>
      <c r="AU3072" s="6"/>
      <c r="AV3072" s="6"/>
      <c r="AW3072" s="6"/>
      <c r="AX3072" s="6"/>
    </row>
    <row r="3073" spans="40:50" ht="12">
      <c r="AN3073" s="6"/>
      <c r="AO3073" s="6"/>
      <c r="AP3073" s="6"/>
      <c r="AQ3073" s="6"/>
      <c r="AR3073" s="6"/>
      <c r="AS3073" s="6"/>
      <c r="AT3073" s="6"/>
      <c r="AU3073" s="6"/>
      <c r="AV3073" s="6"/>
      <c r="AW3073" s="6"/>
      <c r="AX3073" s="6"/>
    </row>
    <row r="3074" spans="40:50" ht="12">
      <c r="AN3074" s="6"/>
      <c r="AO3074" s="6"/>
      <c r="AP3074" s="6"/>
      <c r="AQ3074" s="6"/>
      <c r="AR3074" s="6"/>
      <c r="AS3074" s="6"/>
      <c r="AT3074" s="6"/>
      <c r="AU3074" s="6"/>
      <c r="AV3074" s="6"/>
      <c r="AW3074" s="6"/>
      <c r="AX3074" s="6"/>
    </row>
    <row r="3075" spans="40:50" ht="12">
      <c r="AN3075" s="6"/>
      <c r="AO3075" s="6"/>
      <c r="AP3075" s="6"/>
      <c r="AQ3075" s="6"/>
      <c r="AR3075" s="6"/>
      <c r="AS3075" s="6"/>
      <c r="AT3075" s="6"/>
      <c r="AU3075" s="6"/>
      <c r="AV3075" s="6"/>
      <c r="AW3075" s="6"/>
      <c r="AX3075" s="6"/>
    </row>
    <row r="3076" spans="40:50" ht="12">
      <c r="AN3076" s="6"/>
      <c r="AO3076" s="6"/>
      <c r="AP3076" s="6"/>
      <c r="AQ3076" s="6"/>
      <c r="AR3076" s="6"/>
      <c r="AS3076" s="6"/>
      <c r="AT3076" s="6"/>
      <c r="AU3076" s="6"/>
      <c r="AV3076" s="6"/>
      <c r="AW3076" s="6"/>
      <c r="AX3076" s="6"/>
    </row>
    <row r="3077" spans="40:50" ht="12">
      <c r="AN3077" s="6"/>
      <c r="AO3077" s="6"/>
      <c r="AP3077" s="6"/>
      <c r="AQ3077" s="6"/>
      <c r="AR3077" s="6"/>
      <c r="AS3077" s="6"/>
      <c r="AT3077" s="6"/>
      <c r="AU3077" s="6"/>
      <c r="AV3077" s="6"/>
      <c r="AW3077" s="6"/>
      <c r="AX3077" s="6"/>
    </row>
    <row r="3078" spans="40:50" ht="12">
      <c r="AN3078" s="6"/>
      <c r="AO3078" s="6"/>
      <c r="AP3078" s="6"/>
      <c r="AQ3078" s="6"/>
      <c r="AR3078" s="6"/>
      <c r="AS3078" s="6"/>
      <c r="AT3078" s="6"/>
      <c r="AU3078" s="6"/>
      <c r="AV3078" s="6"/>
      <c r="AW3078" s="6"/>
      <c r="AX3078" s="6"/>
    </row>
    <row r="3079" spans="40:50" ht="12">
      <c r="AN3079" s="6"/>
      <c r="AO3079" s="6"/>
      <c r="AP3079" s="6"/>
      <c r="AQ3079" s="6"/>
      <c r="AR3079" s="6"/>
      <c r="AS3079" s="6"/>
      <c r="AT3079" s="6"/>
      <c r="AU3079" s="6"/>
      <c r="AV3079" s="6"/>
      <c r="AW3079" s="6"/>
      <c r="AX3079" s="6"/>
    </row>
    <row r="3080" spans="40:50" ht="12">
      <c r="AN3080" s="6"/>
      <c r="AO3080" s="6"/>
      <c r="AP3080" s="6"/>
      <c r="AQ3080" s="6"/>
      <c r="AR3080" s="6"/>
      <c r="AS3080" s="6"/>
      <c r="AT3080" s="6"/>
      <c r="AU3080" s="6"/>
      <c r="AV3080" s="6"/>
      <c r="AW3080" s="6"/>
      <c r="AX3080" s="6"/>
    </row>
    <row r="3081" spans="40:50" ht="12">
      <c r="AN3081" s="6"/>
      <c r="AO3081" s="6"/>
      <c r="AP3081" s="6"/>
      <c r="AQ3081" s="6"/>
      <c r="AR3081" s="6"/>
      <c r="AS3081" s="6"/>
      <c r="AT3081" s="6"/>
      <c r="AU3081" s="6"/>
      <c r="AV3081" s="6"/>
      <c r="AW3081" s="6"/>
      <c r="AX3081" s="6"/>
    </row>
    <row r="3082" spans="40:50" ht="12">
      <c r="AN3082" s="6"/>
      <c r="AO3082" s="6"/>
      <c r="AP3082" s="6"/>
      <c r="AQ3082" s="6"/>
      <c r="AR3082" s="6"/>
      <c r="AS3082" s="6"/>
      <c r="AT3082" s="6"/>
      <c r="AU3082" s="6"/>
      <c r="AV3082" s="6"/>
      <c r="AW3082" s="6"/>
      <c r="AX3082" s="6"/>
    </row>
    <row r="3083" spans="40:50" ht="12">
      <c r="AN3083" s="6"/>
      <c r="AO3083" s="6"/>
      <c r="AP3083" s="6"/>
      <c r="AQ3083" s="6"/>
      <c r="AR3083" s="6"/>
      <c r="AS3083" s="6"/>
      <c r="AT3083" s="6"/>
      <c r="AU3083" s="6"/>
      <c r="AV3083" s="6"/>
      <c r="AW3083" s="6"/>
      <c r="AX3083" s="6"/>
    </row>
    <row r="3084" spans="40:50" ht="12">
      <c r="AN3084" s="6"/>
      <c r="AO3084" s="6"/>
      <c r="AP3084" s="6"/>
      <c r="AQ3084" s="6"/>
      <c r="AR3084" s="6"/>
      <c r="AS3084" s="6"/>
      <c r="AT3084" s="6"/>
      <c r="AU3084" s="6"/>
      <c r="AV3084" s="6"/>
      <c r="AW3084" s="6"/>
      <c r="AX3084" s="6"/>
    </row>
    <row r="3085" spans="40:50" ht="12">
      <c r="AN3085" s="6"/>
      <c r="AO3085" s="6"/>
      <c r="AP3085" s="6"/>
      <c r="AQ3085" s="6"/>
      <c r="AR3085" s="6"/>
      <c r="AS3085" s="6"/>
      <c r="AT3085" s="6"/>
      <c r="AU3085" s="6"/>
      <c r="AV3085" s="6"/>
      <c r="AW3085" s="6"/>
      <c r="AX3085" s="6"/>
    </row>
    <row r="3086" spans="40:50" ht="12">
      <c r="AN3086" s="6"/>
      <c r="AO3086" s="6"/>
      <c r="AP3086" s="6"/>
      <c r="AQ3086" s="6"/>
      <c r="AR3086" s="6"/>
      <c r="AS3086" s="6"/>
      <c r="AT3086" s="6"/>
      <c r="AU3086" s="6"/>
      <c r="AV3086" s="6"/>
      <c r="AW3086" s="6"/>
      <c r="AX3086" s="6"/>
    </row>
    <row r="3087" spans="40:50" ht="12">
      <c r="AN3087" s="6"/>
      <c r="AO3087" s="6"/>
      <c r="AP3087" s="6"/>
      <c r="AQ3087" s="6"/>
      <c r="AR3087" s="6"/>
      <c r="AS3087" s="6"/>
      <c r="AT3087" s="6"/>
      <c r="AU3087" s="6"/>
      <c r="AV3087" s="6"/>
      <c r="AW3087" s="6"/>
      <c r="AX3087" s="6"/>
    </row>
    <row r="3088" spans="40:50" ht="12">
      <c r="AN3088" s="6"/>
      <c r="AO3088" s="6"/>
      <c r="AP3088" s="6"/>
      <c r="AQ3088" s="6"/>
      <c r="AR3088" s="6"/>
      <c r="AS3088" s="6"/>
      <c r="AT3088" s="6"/>
      <c r="AU3088" s="6"/>
      <c r="AV3088" s="6"/>
      <c r="AW3088" s="6"/>
      <c r="AX3088" s="6"/>
    </row>
    <row r="3089" spans="40:50" ht="12">
      <c r="AN3089" s="6"/>
      <c r="AO3089" s="6"/>
      <c r="AP3089" s="6"/>
      <c r="AQ3089" s="6"/>
      <c r="AR3089" s="6"/>
      <c r="AS3089" s="6"/>
      <c r="AT3089" s="6"/>
      <c r="AU3089" s="6"/>
      <c r="AV3089" s="6"/>
      <c r="AW3089" s="6"/>
      <c r="AX3089" s="6"/>
    </row>
    <row r="3090" spans="40:50" ht="12">
      <c r="AN3090" s="6"/>
      <c r="AO3090" s="6"/>
      <c r="AP3090" s="6"/>
      <c r="AQ3090" s="6"/>
      <c r="AR3090" s="6"/>
      <c r="AS3090" s="6"/>
      <c r="AT3090" s="6"/>
      <c r="AU3090" s="6"/>
      <c r="AV3090" s="6"/>
      <c r="AW3090" s="6"/>
      <c r="AX3090" s="6"/>
    </row>
    <row r="3091" spans="40:50" ht="12">
      <c r="AN3091" s="6"/>
      <c r="AO3091" s="6"/>
      <c r="AP3091" s="6"/>
      <c r="AQ3091" s="6"/>
      <c r="AR3091" s="6"/>
      <c r="AS3091" s="6"/>
      <c r="AT3091" s="6"/>
      <c r="AU3091" s="6"/>
      <c r="AV3091" s="6"/>
      <c r="AW3091" s="6"/>
      <c r="AX3091" s="6"/>
    </row>
    <row r="3092" spans="40:50" ht="12">
      <c r="AN3092" s="6"/>
      <c r="AO3092" s="6"/>
      <c r="AP3092" s="6"/>
      <c r="AQ3092" s="6"/>
      <c r="AR3092" s="6"/>
      <c r="AS3092" s="6"/>
      <c r="AT3092" s="6"/>
      <c r="AU3092" s="6"/>
      <c r="AV3092" s="6"/>
      <c r="AW3092" s="6"/>
      <c r="AX3092" s="6"/>
    </row>
    <row r="3093" spans="40:50" ht="12">
      <c r="AN3093" s="6"/>
      <c r="AO3093" s="6"/>
      <c r="AP3093" s="6"/>
      <c r="AQ3093" s="6"/>
      <c r="AR3093" s="6"/>
      <c r="AS3093" s="6"/>
      <c r="AT3093" s="6"/>
      <c r="AU3093" s="6"/>
      <c r="AV3093" s="6"/>
      <c r="AW3093" s="6"/>
      <c r="AX3093" s="6"/>
    </row>
    <row r="3094" spans="40:50" ht="12">
      <c r="AN3094" s="6"/>
      <c r="AO3094" s="6"/>
      <c r="AP3094" s="6"/>
      <c r="AQ3094" s="6"/>
      <c r="AR3094" s="6"/>
      <c r="AS3094" s="6"/>
      <c r="AT3094" s="6"/>
      <c r="AU3094" s="6"/>
      <c r="AV3094" s="6"/>
      <c r="AW3094" s="6"/>
      <c r="AX3094" s="6"/>
    </row>
    <row r="3095" spans="40:50" ht="12">
      <c r="AN3095" s="6"/>
      <c r="AO3095" s="6"/>
      <c r="AP3095" s="6"/>
      <c r="AQ3095" s="6"/>
      <c r="AR3095" s="6"/>
      <c r="AS3095" s="6"/>
      <c r="AT3095" s="6"/>
      <c r="AU3095" s="6"/>
      <c r="AV3095" s="6"/>
      <c r="AW3095" s="6"/>
      <c r="AX3095" s="6"/>
    </row>
    <row r="3096" spans="40:50" ht="12">
      <c r="AN3096" s="6"/>
      <c r="AO3096" s="6"/>
      <c r="AP3096" s="6"/>
      <c r="AQ3096" s="6"/>
      <c r="AR3096" s="6"/>
      <c r="AS3096" s="6"/>
      <c r="AT3096" s="6"/>
      <c r="AU3096" s="6"/>
      <c r="AV3096" s="6"/>
      <c r="AW3096" s="6"/>
      <c r="AX3096" s="6"/>
    </row>
    <row r="3097" spans="40:50" ht="12">
      <c r="AN3097" s="6"/>
      <c r="AO3097" s="6"/>
      <c r="AP3097" s="6"/>
      <c r="AQ3097" s="6"/>
      <c r="AR3097" s="6"/>
      <c r="AS3097" s="6"/>
      <c r="AT3097" s="6"/>
      <c r="AU3097" s="6"/>
      <c r="AV3097" s="6"/>
      <c r="AW3097" s="6"/>
      <c r="AX3097" s="6"/>
    </row>
    <row r="3098" spans="40:50" ht="12">
      <c r="AN3098" s="6"/>
      <c r="AO3098" s="6"/>
      <c r="AP3098" s="6"/>
      <c r="AQ3098" s="6"/>
      <c r="AR3098" s="6"/>
      <c r="AS3098" s="6"/>
      <c r="AT3098" s="6"/>
      <c r="AU3098" s="6"/>
      <c r="AV3098" s="6"/>
      <c r="AW3098" s="6"/>
      <c r="AX3098" s="6"/>
    </row>
    <row r="3099" spans="40:50" ht="12">
      <c r="AN3099" s="6"/>
      <c r="AO3099" s="6"/>
      <c r="AP3099" s="6"/>
      <c r="AQ3099" s="6"/>
      <c r="AR3099" s="6"/>
      <c r="AS3099" s="6"/>
      <c r="AT3099" s="6"/>
      <c r="AU3099" s="6"/>
      <c r="AV3099" s="6"/>
      <c r="AW3099" s="6"/>
      <c r="AX3099" s="6"/>
    </row>
    <row r="3100" spans="40:50" ht="12">
      <c r="AN3100" s="6"/>
      <c r="AO3100" s="6"/>
      <c r="AP3100" s="6"/>
      <c r="AQ3100" s="6"/>
      <c r="AR3100" s="6"/>
      <c r="AS3100" s="6"/>
      <c r="AT3100" s="6"/>
      <c r="AU3100" s="6"/>
      <c r="AV3100" s="6"/>
      <c r="AW3100" s="6"/>
      <c r="AX3100" s="6"/>
    </row>
    <row r="3101" spans="40:50" ht="12">
      <c r="AN3101" s="6"/>
      <c r="AO3101" s="6"/>
      <c r="AP3101" s="6"/>
      <c r="AQ3101" s="6"/>
      <c r="AR3101" s="6"/>
      <c r="AS3101" s="6"/>
      <c r="AT3101" s="6"/>
      <c r="AU3101" s="6"/>
      <c r="AV3101" s="6"/>
      <c r="AW3101" s="6"/>
      <c r="AX3101" s="6"/>
    </row>
    <row r="3102" spans="40:50" ht="12">
      <c r="AN3102" s="6"/>
      <c r="AO3102" s="6"/>
      <c r="AP3102" s="6"/>
      <c r="AQ3102" s="6"/>
      <c r="AR3102" s="6"/>
      <c r="AS3102" s="6"/>
      <c r="AT3102" s="6"/>
      <c r="AU3102" s="6"/>
      <c r="AV3102" s="6"/>
      <c r="AW3102" s="6"/>
      <c r="AX3102" s="6"/>
    </row>
    <row r="3103" spans="40:50" ht="12">
      <c r="AN3103" s="6"/>
      <c r="AO3103" s="6"/>
      <c r="AP3103" s="6"/>
      <c r="AQ3103" s="6"/>
      <c r="AR3103" s="6"/>
      <c r="AS3103" s="6"/>
      <c r="AT3103" s="6"/>
      <c r="AU3103" s="6"/>
      <c r="AV3103" s="6"/>
      <c r="AW3103" s="6"/>
      <c r="AX3103" s="6"/>
    </row>
    <row r="3104" spans="40:50" ht="12">
      <c r="AN3104" s="6"/>
      <c r="AO3104" s="6"/>
      <c r="AP3104" s="6"/>
      <c r="AQ3104" s="6"/>
      <c r="AR3104" s="6"/>
      <c r="AS3104" s="6"/>
      <c r="AT3104" s="6"/>
      <c r="AU3104" s="6"/>
      <c r="AV3104" s="6"/>
      <c r="AW3104" s="6"/>
      <c r="AX3104" s="6"/>
    </row>
    <row r="3105" spans="40:50" ht="12">
      <c r="AN3105" s="6"/>
      <c r="AO3105" s="6"/>
      <c r="AP3105" s="6"/>
      <c r="AQ3105" s="6"/>
      <c r="AR3105" s="6"/>
      <c r="AS3105" s="6"/>
      <c r="AT3105" s="6"/>
      <c r="AU3105" s="6"/>
      <c r="AV3105" s="6"/>
      <c r="AW3105" s="6"/>
      <c r="AX3105" s="6"/>
    </row>
    <row r="3106" spans="40:50" ht="12">
      <c r="AN3106" s="6"/>
      <c r="AO3106" s="6"/>
      <c r="AP3106" s="6"/>
      <c r="AQ3106" s="6"/>
      <c r="AR3106" s="6"/>
      <c r="AS3106" s="6"/>
      <c r="AT3106" s="6"/>
      <c r="AU3106" s="6"/>
      <c r="AV3106" s="6"/>
      <c r="AW3106" s="6"/>
      <c r="AX3106" s="6"/>
    </row>
    <row r="3107" spans="40:50" ht="12">
      <c r="AN3107" s="6"/>
      <c r="AO3107" s="6"/>
      <c r="AP3107" s="6"/>
      <c r="AQ3107" s="6"/>
      <c r="AR3107" s="6"/>
      <c r="AS3107" s="6"/>
      <c r="AT3107" s="6"/>
      <c r="AU3107" s="6"/>
      <c r="AV3107" s="6"/>
      <c r="AW3107" s="6"/>
      <c r="AX3107" s="6"/>
    </row>
    <row r="3108" spans="40:50" ht="12">
      <c r="AN3108" s="6"/>
      <c r="AO3108" s="6"/>
      <c r="AP3108" s="6"/>
      <c r="AQ3108" s="6"/>
      <c r="AR3108" s="6"/>
      <c r="AS3108" s="6"/>
      <c r="AT3108" s="6"/>
      <c r="AU3108" s="6"/>
      <c r="AV3108" s="6"/>
      <c r="AW3108" s="6"/>
      <c r="AX3108" s="6"/>
    </row>
    <row r="3109" spans="40:50" ht="12">
      <c r="AN3109" s="6"/>
      <c r="AO3109" s="6"/>
      <c r="AP3109" s="6"/>
      <c r="AQ3109" s="6"/>
      <c r="AR3109" s="6"/>
      <c r="AS3109" s="6"/>
      <c r="AT3109" s="6"/>
      <c r="AU3109" s="6"/>
      <c r="AV3109" s="6"/>
      <c r="AW3109" s="6"/>
      <c r="AX3109" s="6"/>
    </row>
    <row r="3110" spans="40:50" ht="12">
      <c r="AN3110" s="6"/>
      <c r="AO3110" s="6"/>
      <c r="AP3110" s="6"/>
      <c r="AQ3110" s="6"/>
      <c r="AR3110" s="6"/>
      <c r="AS3110" s="6"/>
      <c r="AT3110" s="6"/>
      <c r="AU3110" s="6"/>
      <c r="AV3110" s="6"/>
      <c r="AW3110" s="6"/>
      <c r="AX3110" s="6"/>
    </row>
    <row r="3111" spans="40:50" ht="12">
      <c r="AN3111" s="6"/>
      <c r="AO3111" s="6"/>
      <c r="AP3111" s="6"/>
      <c r="AQ3111" s="6"/>
      <c r="AR3111" s="6"/>
      <c r="AS3111" s="6"/>
      <c r="AT3111" s="6"/>
      <c r="AU3111" s="6"/>
      <c r="AV3111" s="6"/>
      <c r="AW3111" s="6"/>
      <c r="AX3111" s="6"/>
    </row>
    <row r="3112" spans="40:50" ht="12">
      <c r="AN3112" s="6"/>
      <c r="AO3112" s="6"/>
      <c r="AP3112" s="6"/>
      <c r="AQ3112" s="6"/>
      <c r="AR3112" s="6"/>
      <c r="AS3112" s="6"/>
      <c r="AT3112" s="6"/>
      <c r="AU3112" s="6"/>
      <c r="AV3112" s="6"/>
      <c r="AW3112" s="6"/>
      <c r="AX3112" s="6"/>
    </row>
    <row r="3113" spans="40:50" ht="12">
      <c r="AN3113" s="6"/>
      <c r="AO3113" s="6"/>
      <c r="AP3113" s="6"/>
      <c r="AQ3113" s="6"/>
      <c r="AR3113" s="6"/>
      <c r="AS3113" s="6"/>
      <c r="AT3113" s="6"/>
      <c r="AU3113" s="6"/>
      <c r="AV3113" s="6"/>
      <c r="AW3113" s="6"/>
      <c r="AX3113" s="6"/>
    </row>
    <row r="3114" spans="40:50" ht="12">
      <c r="AN3114" s="6"/>
      <c r="AO3114" s="6"/>
      <c r="AP3114" s="6"/>
      <c r="AQ3114" s="6"/>
      <c r="AR3114" s="6"/>
      <c r="AS3114" s="6"/>
      <c r="AT3114" s="6"/>
      <c r="AU3114" s="6"/>
      <c r="AV3114" s="6"/>
      <c r="AW3114" s="6"/>
      <c r="AX3114" s="6"/>
    </row>
    <row r="3115" spans="40:50" ht="12">
      <c r="AN3115" s="6"/>
      <c r="AO3115" s="6"/>
      <c r="AP3115" s="6"/>
      <c r="AQ3115" s="6"/>
      <c r="AR3115" s="6"/>
      <c r="AS3115" s="6"/>
      <c r="AT3115" s="6"/>
      <c r="AU3115" s="6"/>
      <c r="AV3115" s="6"/>
      <c r="AW3115" s="6"/>
      <c r="AX3115" s="6"/>
    </row>
    <row r="3116" spans="40:50" ht="12">
      <c r="AN3116" s="6"/>
      <c r="AO3116" s="6"/>
      <c r="AP3116" s="6"/>
      <c r="AQ3116" s="6"/>
      <c r="AR3116" s="6"/>
      <c r="AS3116" s="6"/>
      <c r="AT3116" s="6"/>
      <c r="AU3116" s="6"/>
      <c r="AV3116" s="6"/>
      <c r="AW3116" s="6"/>
      <c r="AX3116" s="6"/>
    </row>
    <row r="3117" spans="40:50" ht="12">
      <c r="AN3117" s="6"/>
      <c r="AO3117" s="6"/>
      <c r="AP3117" s="6"/>
      <c r="AQ3117" s="6"/>
      <c r="AR3117" s="6"/>
      <c r="AS3117" s="6"/>
      <c r="AT3117" s="6"/>
      <c r="AU3117" s="6"/>
      <c r="AV3117" s="6"/>
      <c r="AW3117" s="6"/>
      <c r="AX3117" s="6"/>
    </row>
    <row r="3118" spans="40:50" ht="12">
      <c r="AN3118" s="6"/>
      <c r="AO3118" s="6"/>
      <c r="AP3118" s="6"/>
      <c r="AQ3118" s="6"/>
      <c r="AR3118" s="6"/>
      <c r="AS3118" s="6"/>
      <c r="AT3118" s="6"/>
      <c r="AU3118" s="6"/>
      <c r="AV3118" s="6"/>
      <c r="AW3118" s="6"/>
      <c r="AX3118" s="6"/>
    </row>
    <row r="3119" spans="40:50" ht="12">
      <c r="AN3119" s="6"/>
      <c r="AO3119" s="6"/>
      <c r="AP3119" s="6"/>
      <c r="AQ3119" s="6"/>
      <c r="AR3119" s="6"/>
      <c r="AS3119" s="6"/>
      <c r="AT3119" s="6"/>
      <c r="AU3119" s="6"/>
      <c r="AV3119" s="6"/>
      <c r="AW3119" s="6"/>
      <c r="AX3119" s="6"/>
    </row>
    <row r="3120" spans="40:50" ht="12">
      <c r="AN3120" s="6"/>
      <c r="AO3120" s="6"/>
      <c r="AP3120" s="6"/>
      <c r="AQ3120" s="6"/>
      <c r="AR3120" s="6"/>
      <c r="AS3120" s="6"/>
      <c r="AT3120" s="6"/>
      <c r="AU3120" s="6"/>
      <c r="AV3120" s="6"/>
      <c r="AW3120" s="6"/>
      <c r="AX3120" s="6"/>
    </row>
    <row r="3121" spans="40:50" ht="12">
      <c r="AN3121" s="6"/>
      <c r="AO3121" s="6"/>
      <c r="AP3121" s="6"/>
      <c r="AQ3121" s="6"/>
      <c r="AR3121" s="6"/>
      <c r="AS3121" s="6"/>
      <c r="AT3121" s="6"/>
      <c r="AU3121" s="6"/>
      <c r="AV3121" s="6"/>
      <c r="AW3121" s="6"/>
      <c r="AX3121" s="6"/>
    </row>
    <row r="3122" spans="40:50" ht="12">
      <c r="AN3122" s="6"/>
      <c r="AO3122" s="6"/>
      <c r="AP3122" s="6"/>
      <c r="AQ3122" s="6"/>
      <c r="AR3122" s="6"/>
      <c r="AS3122" s="6"/>
      <c r="AT3122" s="6"/>
      <c r="AU3122" s="6"/>
      <c r="AV3122" s="6"/>
      <c r="AW3122" s="6"/>
      <c r="AX3122" s="6"/>
    </row>
    <row r="3123" spans="40:50" ht="12">
      <c r="AN3123" s="6"/>
      <c r="AO3123" s="6"/>
      <c r="AP3123" s="6"/>
      <c r="AQ3123" s="6"/>
      <c r="AR3123" s="6"/>
      <c r="AS3123" s="6"/>
      <c r="AT3123" s="6"/>
      <c r="AU3123" s="6"/>
      <c r="AV3123" s="6"/>
      <c r="AW3123" s="6"/>
      <c r="AX3123" s="6"/>
    </row>
    <row r="3124" spans="40:50" ht="12">
      <c r="AN3124" s="6"/>
      <c r="AO3124" s="6"/>
      <c r="AP3124" s="6"/>
      <c r="AQ3124" s="6"/>
      <c r="AR3124" s="6"/>
      <c r="AS3124" s="6"/>
      <c r="AT3124" s="6"/>
      <c r="AU3124" s="6"/>
      <c r="AV3124" s="6"/>
      <c r="AW3124" s="6"/>
      <c r="AX3124" s="6"/>
    </row>
    <row r="3125" spans="40:50" ht="12">
      <c r="AN3125" s="6"/>
      <c r="AO3125" s="6"/>
      <c r="AP3125" s="6"/>
      <c r="AQ3125" s="6"/>
      <c r="AR3125" s="6"/>
      <c r="AS3125" s="6"/>
      <c r="AT3125" s="6"/>
      <c r="AU3125" s="6"/>
      <c r="AV3125" s="6"/>
      <c r="AW3125" s="6"/>
      <c r="AX3125" s="6"/>
    </row>
    <row r="3126" spans="40:50" ht="12">
      <c r="AN3126" s="6"/>
      <c r="AO3126" s="6"/>
      <c r="AP3126" s="6"/>
      <c r="AQ3126" s="6"/>
      <c r="AR3126" s="6"/>
      <c r="AS3126" s="6"/>
      <c r="AT3126" s="6"/>
      <c r="AU3126" s="6"/>
      <c r="AV3126" s="6"/>
      <c r="AW3126" s="6"/>
      <c r="AX3126" s="6"/>
    </row>
    <row r="3127" spans="40:50" ht="12">
      <c r="AN3127" s="6"/>
      <c r="AO3127" s="6"/>
      <c r="AP3127" s="6"/>
      <c r="AQ3127" s="6"/>
      <c r="AR3127" s="6"/>
      <c r="AS3127" s="6"/>
      <c r="AT3127" s="6"/>
      <c r="AU3127" s="6"/>
      <c r="AV3127" s="6"/>
      <c r="AW3127" s="6"/>
      <c r="AX3127" s="6"/>
    </row>
    <row r="3128" spans="40:50" ht="12">
      <c r="AN3128" s="6"/>
      <c r="AO3128" s="6"/>
      <c r="AP3128" s="6"/>
      <c r="AQ3128" s="6"/>
      <c r="AR3128" s="6"/>
      <c r="AS3128" s="6"/>
      <c r="AT3128" s="6"/>
      <c r="AU3128" s="6"/>
      <c r="AV3128" s="6"/>
      <c r="AW3128" s="6"/>
      <c r="AX3128" s="6"/>
    </row>
    <row r="3129" spans="40:50" ht="12">
      <c r="AN3129" s="6"/>
      <c r="AO3129" s="6"/>
      <c r="AP3129" s="6"/>
      <c r="AQ3129" s="6"/>
      <c r="AR3129" s="6"/>
      <c r="AS3129" s="6"/>
      <c r="AT3129" s="6"/>
      <c r="AU3129" s="6"/>
      <c r="AV3129" s="6"/>
      <c r="AW3129" s="6"/>
      <c r="AX3129" s="6"/>
    </row>
    <row r="3130" spans="40:50" ht="12">
      <c r="AN3130" s="6"/>
      <c r="AO3130" s="6"/>
      <c r="AP3130" s="6"/>
      <c r="AQ3130" s="6"/>
      <c r="AR3130" s="6"/>
      <c r="AS3130" s="6"/>
      <c r="AT3130" s="6"/>
      <c r="AU3130" s="6"/>
      <c r="AV3130" s="6"/>
      <c r="AW3130" s="6"/>
      <c r="AX3130" s="6"/>
    </row>
    <row r="3131" spans="40:50" ht="12">
      <c r="AN3131" s="6"/>
      <c r="AO3131" s="6"/>
      <c r="AP3131" s="6"/>
      <c r="AQ3131" s="6"/>
      <c r="AR3131" s="6"/>
      <c r="AS3131" s="6"/>
      <c r="AT3131" s="6"/>
      <c r="AU3131" s="6"/>
      <c r="AV3131" s="6"/>
      <c r="AW3131" s="6"/>
      <c r="AX3131" s="6"/>
    </row>
    <row r="3132" spans="40:50" ht="12">
      <c r="AN3132" s="6"/>
      <c r="AO3132" s="6"/>
      <c r="AP3132" s="6"/>
      <c r="AQ3132" s="6"/>
      <c r="AR3132" s="6"/>
      <c r="AS3132" s="6"/>
      <c r="AT3132" s="6"/>
      <c r="AU3132" s="6"/>
      <c r="AV3132" s="6"/>
      <c r="AW3132" s="6"/>
      <c r="AX3132" s="6"/>
    </row>
    <row r="3133" spans="40:50" ht="12">
      <c r="AN3133" s="6"/>
      <c r="AO3133" s="6"/>
      <c r="AP3133" s="6"/>
      <c r="AQ3133" s="6"/>
      <c r="AR3133" s="6"/>
      <c r="AS3133" s="6"/>
      <c r="AT3133" s="6"/>
      <c r="AU3133" s="6"/>
      <c r="AV3133" s="6"/>
      <c r="AW3133" s="6"/>
      <c r="AX3133" s="6"/>
    </row>
    <row r="3134" spans="40:50" ht="12">
      <c r="AN3134" s="6"/>
      <c r="AO3134" s="6"/>
      <c r="AP3134" s="6"/>
      <c r="AQ3134" s="6"/>
      <c r="AR3134" s="6"/>
      <c r="AS3134" s="6"/>
      <c r="AT3134" s="6"/>
      <c r="AU3134" s="6"/>
      <c r="AV3134" s="6"/>
      <c r="AW3134" s="6"/>
      <c r="AX3134" s="6"/>
    </row>
    <row r="3135" spans="40:50" ht="12">
      <c r="AN3135" s="6"/>
      <c r="AO3135" s="6"/>
      <c r="AP3135" s="6"/>
      <c r="AQ3135" s="6"/>
      <c r="AR3135" s="6"/>
      <c r="AS3135" s="6"/>
      <c r="AT3135" s="6"/>
      <c r="AU3135" s="6"/>
      <c r="AV3135" s="6"/>
      <c r="AW3135" s="6"/>
      <c r="AX3135" s="6"/>
    </row>
    <row r="3136" spans="40:50" ht="12">
      <c r="AN3136" s="6"/>
      <c r="AO3136" s="6"/>
      <c r="AP3136" s="6"/>
      <c r="AQ3136" s="6"/>
      <c r="AR3136" s="6"/>
      <c r="AS3136" s="6"/>
      <c r="AT3136" s="6"/>
      <c r="AU3136" s="6"/>
      <c r="AV3136" s="6"/>
      <c r="AW3136" s="6"/>
      <c r="AX3136" s="6"/>
    </row>
    <row r="3137" spans="40:50" ht="12">
      <c r="AN3137" s="6"/>
      <c r="AO3137" s="6"/>
      <c r="AP3137" s="6"/>
      <c r="AQ3137" s="6"/>
      <c r="AR3137" s="6"/>
      <c r="AS3137" s="6"/>
      <c r="AT3137" s="6"/>
      <c r="AU3137" s="6"/>
      <c r="AV3137" s="6"/>
      <c r="AW3137" s="6"/>
      <c r="AX3137" s="6"/>
    </row>
    <row r="3138" spans="40:50" ht="12">
      <c r="AN3138" s="6"/>
      <c r="AO3138" s="6"/>
      <c r="AP3138" s="6"/>
      <c r="AQ3138" s="6"/>
      <c r="AR3138" s="6"/>
      <c r="AS3138" s="6"/>
      <c r="AT3138" s="6"/>
      <c r="AU3138" s="6"/>
      <c r="AV3138" s="6"/>
      <c r="AW3138" s="6"/>
      <c r="AX3138" s="6"/>
    </row>
    <row r="3139" spans="40:50" ht="12">
      <c r="AN3139" s="6"/>
      <c r="AO3139" s="6"/>
      <c r="AP3139" s="6"/>
      <c r="AQ3139" s="6"/>
      <c r="AR3139" s="6"/>
      <c r="AS3139" s="6"/>
      <c r="AT3139" s="6"/>
      <c r="AU3139" s="6"/>
      <c r="AV3139" s="6"/>
      <c r="AW3139" s="6"/>
      <c r="AX3139" s="6"/>
    </row>
    <row r="3140" spans="40:50" ht="12">
      <c r="AN3140" s="6"/>
      <c r="AO3140" s="6"/>
      <c r="AP3140" s="6"/>
      <c r="AQ3140" s="6"/>
      <c r="AR3140" s="6"/>
      <c r="AS3140" s="6"/>
      <c r="AT3140" s="6"/>
      <c r="AU3140" s="6"/>
      <c r="AV3140" s="6"/>
      <c r="AW3140" s="6"/>
      <c r="AX3140" s="6"/>
    </row>
    <row r="3141" spans="40:50" ht="12">
      <c r="AN3141" s="6"/>
      <c r="AO3141" s="6"/>
      <c r="AP3141" s="6"/>
      <c r="AQ3141" s="6"/>
      <c r="AR3141" s="6"/>
      <c r="AS3141" s="6"/>
      <c r="AT3141" s="6"/>
      <c r="AU3141" s="6"/>
      <c r="AV3141" s="6"/>
      <c r="AW3141" s="6"/>
      <c r="AX3141" s="6"/>
    </row>
    <row r="3142" spans="40:50" ht="12">
      <c r="AN3142" s="6"/>
      <c r="AO3142" s="6"/>
      <c r="AP3142" s="6"/>
      <c r="AQ3142" s="6"/>
      <c r="AR3142" s="6"/>
      <c r="AS3142" s="6"/>
      <c r="AT3142" s="6"/>
      <c r="AU3142" s="6"/>
      <c r="AV3142" s="6"/>
      <c r="AW3142" s="6"/>
      <c r="AX3142" s="6"/>
    </row>
    <row r="3143" spans="40:50" ht="12">
      <c r="AN3143" s="6"/>
      <c r="AO3143" s="6"/>
      <c r="AP3143" s="6"/>
      <c r="AQ3143" s="6"/>
      <c r="AR3143" s="6"/>
      <c r="AS3143" s="6"/>
      <c r="AT3143" s="6"/>
      <c r="AU3143" s="6"/>
      <c r="AV3143" s="6"/>
      <c r="AW3143" s="6"/>
      <c r="AX3143" s="6"/>
    </row>
    <row r="3144" spans="40:50" ht="12">
      <c r="AN3144" s="6"/>
      <c r="AO3144" s="6"/>
      <c r="AP3144" s="6"/>
      <c r="AQ3144" s="6"/>
      <c r="AR3144" s="6"/>
      <c r="AS3144" s="6"/>
      <c r="AT3144" s="6"/>
      <c r="AU3144" s="6"/>
      <c r="AV3144" s="6"/>
      <c r="AW3144" s="6"/>
      <c r="AX3144" s="6"/>
    </row>
    <row r="3145" spans="40:50" ht="12">
      <c r="AN3145" s="6"/>
      <c r="AO3145" s="6"/>
      <c r="AP3145" s="6"/>
      <c r="AQ3145" s="6"/>
      <c r="AR3145" s="6"/>
      <c r="AS3145" s="6"/>
      <c r="AT3145" s="6"/>
      <c r="AU3145" s="6"/>
      <c r="AV3145" s="6"/>
      <c r="AW3145" s="6"/>
      <c r="AX3145" s="6"/>
    </row>
    <row r="3146" spans="40:50" ht="12">
      <c r="AN3146" s="6"/>
      <c r="AO3146" s="6"/>
      <c r="AP3146" s="6"/>
      <c r="AQ3146" s="6"/>
      <c r="AR3146" s="6"/>
      <c r="AS3146" s="6"/>
      <c r="AT3146" s="6"/>
      <c r="AU3146" s="6"/>
      <c r="AV3146" s="6"/>
      <c r="AW3146" s="6"/>
      <c r="AX3146" s="6"/>
    </row>
    <row r="3147" spans="40:50" ht="12">
      <c r="AN3147" s="6"/>
      <c r="AO3147" s="6"/>
      <c r="AP3147" s="6"/>
      <c r="AQ3147" s="6"/>
      <c r="AR3147" s="6"/>
      <c r="AS3147" s="6"/>
      <c r="AT3147" s="6"/>
      <c r="AU3147" s="6"/>
      <c r="AV3147" s="6"/>
      <c r="AW3147" s="6"/>
      <c r="AX3147" s="6"/>
    </row>
    <row r="3148" spans="40:50" ht="12">
      <c r="AN3148" s="6"/>
      <c r="AO3148" s="6"/>
      <c r="AP3148" s="6"/>
      <c r="AQ3148" s="6"/>
      <c r="AR3148" s="6"/>
      <c r="AS3148" s="6"/>
      <c r="AT3148" s="6"/>
      <c r="AU3148" s="6"/>
      <c r="AV3148" s="6"/>
      <c r="AW3148" s="6"/>
      <c r="AX3148" s="6"/>
    </row>
    <row r="3149" spans="40:50" ht="12">
      <c r="AN3149" s="6"/>
      <c r="AO3149" s="6"/>
      <c r="AP3149" s="6"/>
      <c r="AQ3149" s="6"/>
      <c r="AR3149" s="6"/>
      <c r="AS3149" s="6"/>
      <c r="AT3149" s="6"/>
      <c r="AU3149" s="6"/>
      <c r="AV3149" s="6"/>
      <c r="AW3149" s="6"/>
      <c r="AX3149" s="6"/>
    </row>
    <row r="3150" spans="40:50" ht="12">
      <c r="AN3150" s="6"/>
      <c r="AO3150" s="6"/>
      <c r="AP3150" s="6"/>
      <c r="AQ3150" s="6"/>
      <c r="AR3150" s="6"/>
      <c r="AS3150" s="6"/>
      <c r="AT3150" s="6"/>
      <c r="AU3150" s="6"/>
      <c r="AV3150" s="6"/>
      <c r="AW3150" s="6"/>
      <c r="AX3150" s="6"/>
    </row>
    <row r="3151" spans="40:50" ht="12">
      <c r="AN3151" s="6"/>
      <c r="AO3151" s="6"/>
      <c r="AP3151" s="6"/>
      <c r="AQ3151" s="6"/>
      <c r="AR3151" s="6"/>
      <c r="AS3151" s="6"/>
      <c r="AT3151" s="6"/>
      <c r="AU3151" s="6"/>
      <c r="AV3151" s="6"/>
      <c r="AW3151" s="6"/>
      <c r="AX3151" s="6"/>
    </row>
    <row r="3152" spans="40:50" ht="12">
      <c r="AN3152" s="6"/>
      <c r="AO3152" s="6"/>
      <c r="AP3152" s="6"/>
      <c r="AQ3152" s="6"/>
      <c r="AR3152" s="6"/>
      <c r="AS3152" s="6"/>
      <c r="AT3152" s="6"/>
      <c r="AU3152" s="6"/>
      <c r="AV3152" s="6"/>
      <c r="AW3152" s="6"/>
      <c r="AX3152" s="6"/>
    </row>
    <row r="3153" spans="40:50" ht="12">
      <c r="AN3153" s="6"/>
      <c r="AO3153" s="6"/>
      <c r="AP3153" s="6"/>
      <c r="AQ3153" s="6"/>
      <c r="AR3153" s="6"/>
      <c r="AS3153" s="6"/>
      <c r="AT3153" s="6"/>
      <c r="AU3153" s="6"/>
      <c r="AV3153" s="6"/>
      <c r="AW3153" s="6"/>
      <c r="AX3153" s="6"/>
    </row>
    <row r="3154" spans="40:50" ht="12">
      <c r="AN3154" s="6"/>
      <c r="AO3154" s="6"/>
      <c r="AP3154" s="6"/>
      <c r="AQ3154" s="6"/>
      <c r="AR3154" s="6"/>
      <c r="AS3154" s="6"/>
      <c r="AT3154" s="6"/>
      <c r="AU3154" s="6"/>
      <c r="AV3154" s="6"/>
      <c r="AW3154" s="6"/>
      <c r="AX3154" s="6"/>
    </row>
    <row r="3155" spans="40:50" ht="12">
      <c r="AN3155" s="6"/>
      <c r="AO3155" s="6"/>
      <c r="AP3155" s="6"/>
      <c r="AQ3155" s="6"/>
      <c r="AR3155" s="6"/>
      <c r="AS3155" s="6"/>
      <c r="AT3155" s="6"/>
      <c r="AU3155" s="6"/>
      <c r="AV3155" s="6"/>
      <c r="AW3155" s="6"/>
      <c r="AX3155" s="6"/>
    </row>
    <row r="3156" spans="40:50" ht="12">
      <c r="AN3156" s="6"/>
      <c r="AO3156" s="6"/>
      <c r="AP3156" s="6"/>
      <c r="AQ3156" s="6"/>
      <c r="AR3156" s="6"/>
      <c r="AS3156" s="6"/>
      <c r="AT3156" s="6"/>
      <c r="AU3156" s="6"/>
      <c r="AV3156" s="6"/>
      <c r="AW3156" s="6"/>
      <c r="AX3156" s="6"/>
    </row>
    <row r="3157" spans="40:50" ht="12">
      <c r="AN3157" s="6"/>
      <c r="AO3157" s="6"/>
      <c r="AP3157" s="6"/>
      <c r="AQ3157" s="6"/>
      <c r="AR3157" s="6"/>
      <c r="AS3157" s="6"/>
      <c r="AT3157" s="6"/>
      <c r="AU3157" s="6"/>
      <c r="AV3157" s="6"/>
      <c r="AW3157" s="6"/>
      <c r="AX3157" s="6"/>
    </row>
    <row r="3158" spans="40:50" ht="12">
      <c r="AN3158" s="6"/>
      <c r="AO3158" s="6"/>
      <c r="AP3158" s="6"/>
      <c r="AQ3158" s="6"/>
      <c r="AR3158" s="6"/>
      <c r="AS3158" s="6"/>
      <c r="AT3158" s="6"/>
      <c r="AU3158" s="6"/>
      <c r="AV3158" s="6"/>
      <c r="AW3158" s="6"/>
      <c r="AX3158" s="6"/>
    </row>
    <row r="3159" spans="40:50" ht="12">
      <c r="AN3159" s="6"/>
      <c r="AO3159" s="6"/>
      <c r="AP3159" s="6"/>
      <c r="AQ3159" s="6"/>
      <c r="AR3159" s="6"/>
      <c r="AS3159" s="6"/>
      <c r="AT3159" s="6"/>
      <c r="AU3159" s="6"/>
      <c r="AV3159" s="6"/>
      <c r="AW3159" s="6"/>
      <c r="AX3159" s="6"/>
    </row>
    <row r="3160" spans="40:50" ht="12">
      <c r="AN3160" s="6"/>
      <c r="AO3160" s="6"/>
      <c r="AP3160" s="6"/>
      <c r="AQ3160" s="6"/>
      <c r="AR3160" s="6"/>
      <c r="AS3160" s="6"/>
      <c r="AT3160" s="6"/>
      <c r="AU3160" s="6"/>
      <c r="AV3160" s="6"/>
      <c r="AW3160" s="6"/>
      <c r="AX3160" s="6"/>
    </row>
    <row r="3161" spans="40:50" ht="12">
      <c r="AN3161" s="6"/>
      <c r="AO3161" s="6"/>
      <c r="AP3161" s="6"/>
      <c r="AQ3161" s="6"/>
      <c r="AR3161" s="6"/>
      <c r="AS3161" s="6"/>
      <c r="AT3161" s="6"/>
      <c r="AU3161" s="6"/>
      <c r="AV3161" s="6"/>
      <c r="AW3161" s="6"/>
      <c r="AX3161" s="6"/>
    </row>
    <row r="3162" spans="40:50" ht="12">
      <c r="AN3162" s="6"/>
      <c r="AO3162" s="6"/>
      <c r="AP3162" s="6"/>
      <c r="AQ3162" s="6"/>
      <c r="AR3162" s="6"/>
      <c r="AS3162" s="6"/>
      <c r="AT3162" s="6"/>
      <c r="AU3162" s="6"/>
      <c r="AV3162" s="6"/>
      <c r="AW3162" s="6"/>
      <c r="AX3162" s="6"/>
    </row>
    <row r="3163" spans="40:50" ht="12">
      <c r="AN3163" s="6"/>
      <c r="AO3163" s="6"/>
      <c r="AP3163" s="6"/>
      <c r="AQ3163" s="6"/>
      <c r="AR3163" s="6"/>
      <c r="AS3163" s="6"/>
      <c r="AT3163" s="6"/>
      <c r="AU3163" s="6"/>
      <c r="AV3163" s="6"/>
      <c r="AW3163" s="6"/>
      <c r="AX3163" s="6"/>
    </row>
    <row r="3164" spans="40:50" ht="12">
      <c r="AN3164" s="6"/>
      <c r="AO3164" s="6"/>
      <c r="AP3164" s="6"/>
      <c r="AQ3164" s="6"/>
      <c r="AR3164" s="6"/>
      <c r="AS3164" s="6"/>
      <c r="AT3164" s="6"/>
      <c r="AU3164" s="6"/>
      <c r="AV3164" s="6"/>
      <c r="AW3164" s="6"/>
      <c r="AX3164" s="6"/>
    </row>
    <row r="3165" spans="40:50" ht="12">
      <c r="AN3165" s="6"/>
      <c r="AO3165" s="6"/>
      <c r="AP3165" s="6"/>
      <c r="AQ3165" s="6"/>
      <c r="AR3165" s="6"/>
      <c r="AS3165" s="6"/>
      <c r="AT3165" s="6"/>
      <c r="AU3165" s="6"/>
      <c r="AV3165" s="6"/>
      <c r="AW3165" s="6"/>
      <c r="AX3165" s="6"/>
    </row>
    <row r="3166" spans="40:50" ht="12">
      <c r="AN3166" s="6"/>
      <c r="AO3166" s="6"/>
      <c r="AP3166" s="6"/>
      <c r="AQ3166" s="6"/>
      <c r="AR3166" s="6"/>
      <c r="AS3166" s="6"/>
      <c r="AT3166" s="6"/>
      <c r="AU3166" s="6"/>
      <c r="AV3166" s="6"/>
      <c r="AW3166" s="6"/>
      <c r="AX3166" s="6"/>
    </row>
    <row r="3167" spans="40:50" ht="12">
      <c r="AN3167" s="6"/>
      <c r="AO3167" s="6"/>
      <c r="AP3167" s="6"/>
      <c r="AQ3167" s="6"/>
      <c r="AR3167" s="6"/>
      <c r="AS3167" s="6"/>
      <c r="AT3167" s="6"/>
      <c r="AU3167" s="6"/>
      <c r="AV3167" s="6"/>
      <c r="AW3167" s="6"/>
      <c r="AX3167" s="6"/>
    </row>
    <row r="3168" spans="40:50" ht="12">
      <c r="AN3168" s="6"/>
      <c r="AO3168" s="6"/>
      <c r="AP3168" s="6"/>
      <c r="AQ3168" s="6"/>
      <c r="AR3168" s="6"/>
      <c r="AS3168" s="6"/>
      <c r="AT3168" s="6"/>
      <c r="AU3168" s="6"/>
      <c r="AV3168" s="6"/>
      <c r="AW3168" s="6"/>
      <c r="AX3168" s="6"/>
    </row>
    <row r="3169" spans="40:50" ht="12">
      <c r="AN3169" s="6"/>
      <c r="AO3169" s="6"/>
      <c r="AP3169" s="6"/>
      <c r="AQ3169" s="6"/>
      <c r="AR3169" s="6"/>
      <c r="AS3169" s="6"/>
      <c r="AT3169" s="6"/>
      <c r="AU3169" s="6"/>
      <c r="AV3169" s="6"/>
      <c r="AW3169" s="6"/>
      <c r="AX3169" s="6"/>
    </row>
    <row r="3170" spans="40:50" ht="12">
      <c r="AN3170" s="6"/>
      <c r="AO3170" s="6"/>
      <c r="AP3170" s="6"/>
      <c r="AQ3170" s="6"/>
      <c r="AR3170" s="6"/>
      <c r="AS3170" s="6"/>
      <c r="AT3170" s="6"/>
      <c r="AU3170" s="6"/>
      <c r="AV3170" s="6"/>
      <c r="AW3170" s="6"/>
      <c r="AX3170" s="6"/>
    </row>
    <row r="3171" spans="40:50" ht="12">
      <c r="AN3171" s="6"/>
      <c r="AO3171" s="6"/>
      <c r="AP3171" s="6"/>
      <c r="AQ3171" s="6"/>
      <c r="AR3171" s="6"/>
      <c r="AS3171" s="6"/>
      <c r="AT3171" s="6"/>
      <c r="AU3171" s="6"/>
      <c r="AV3171" s="6"/>
      <c r="AW3171" s="6"/>
      <c r="AX3171" s="6"/>
    </row>
    <row r="3172" spans="40:50" ht="12">
      <c r="AN3172" s="6"/>
      <c r="AO3172" s="6"/>
      <c r="AP3172" s="6"/>
      <c r="AQ3172" s="6"/>
      <c r="AR3172" s="6"/>
      <c r="AS3172" s="6"/>
      <c r="AT3172" s="6"/>
      <c r="AU3172" s="6"/>
      <c r="AV3172" s="6"/>
      <c r="AW3172" s="6"/>
      <c r="AX3172" s="6"/>
    </row>
    <row r="3173" spans="40:50" ht="12">
      <c r="AN3173" s="6"/>
      <c r="AO3173" s="6"/>
      <c r="AP3173" s="6"/>
      <c r="AQ3173" s="6"/>
      <c r="AR3173" s="6"/>
      <c r="AS3173" s="6"/>
      <c r="AT3173" s="6"/>
      <c r="AU3173" s="6"/>
      <c r="AV3173" s="6"/>
      <c r="AW3173" s="6"/>
      <c r="AX3173" s="6"/>
    </row>
    <row r="3174" spans="40:50" ht="12">
      <c r="AN3174" s="6"/>
      <c r="AO3174" s="6"/>
      <c r="AP3174" s="6"/>
      <c r="AQ3174" s="6"/>
      <c r="AR3174" s="6"/>
      <c r="AS3174" s="6"/>
      <c r="AT3174" s="6"/>
      <c r="AU3174" s="6"/>
      <c r="AV3174" s="6"/>
      <c r="AW3174" s="6"/>
      <c r="AX3174" s="6"/>
    </row>
    <row r="3175" spans="40:50" ht="12">
      <c r="AN3175" s="6"/>
      <c r="AO3175" s="6"/>
      <c r="AP3175" s="6"/>
      <c r="AQ3175" s="6"/>
      <c r="AR3175" s="6"/>
      <c r="AS3175" s="6"/>
      <c r="AT3175" s="6"/>
      <c r="AU3175" s="6"/>
      <c r="AV3175" s="6"/>
      <c r="AW3175" s="6"/>
      <c r="AX3175" s="6"/>
    </row>
    <row r="3176" spans="40:50" ht="12">
      <c r="AN3176" s="6"/>
      <c r="AO3176" s="6"/>
      <c r="AP3176" s="6"/>
      <c r="AQ3176" s="6"/>
      <c r="AR3176" s="6"/>
      <c r="AS3176" s="6"/>
      <c r="AT3176" s="6"/>
      <c r="AU3176" s="6"/>
      <c r="AV3176" s="6"/>
      <c r="AW3176" s="6"/>
      <c r="AX3176" s="6"/>
    </row>
    <row r="3177" spans="40:50" ht="12">
      <c r="AN3177" s="6"/>
      <c r="AO3177" s="6"/>
      <c r="AP3177" s="6"/>
      <c r="AQ3177" s="6"/>
      <c r="AR3177" s="6"/>
      <c r="AS3177" s="6"/>
      <c r="AT3177" s="6"/>
      <c r="AU3177" s="6"/>
      <c r="AV3177" s="6"/>
      <c r="AW3177" s="6"/>
      <c r="AX3177" s="6"/>
    </row>
    <row r="3178" spans="40:50" ht="12">
      <c r="AN3178" s="6"/>
      <c r="AO3178" s="6"/>
      <c r="AP3178" s="6"/>
      <c r="AQ3178" s="6"/>
      <c r="AR3178" s="6"/>
      <c r="AS3178" s="6"/>
      <c r="AT3178" s="6"/>
      <c r="AU3178" s="6"/>
      <c r="AV3178" s="6"/>
      <c r="AW3178" s="6"/>
      <c r="AX3178" s="6"/>
    </row>
    <row r="3179" spans="40:50" ht="12">
      <c r="AN3179" s="6"/>
      <c r="AO3179" s="6"/>
      <c r="AP3179" s="6"/>
      <c r="AQ3179" s="6"/>
      <c r="AR3179" s="6"/>
      <c r="AS3179" s="6"/>
      <c r="AT3179" s="6"/>
      <c r="AU3179" s="6"/>
      <c r="AV3179" s="6"/>
      <c r="AW3179" s="6"/>
      <c r="AX3179" s="6"/>
    </row>
    <row r="3180" spans="40:50" ht="12">
      <c r="AN3180" s="6"/>
      <c r="AO3180" s="6"/>
      <c r="AP3180" s="6"/>
      <c r="AQ3180" s="6"/>
      <c r="AR3180" s="6"/>
      <c r="AS3180" s="6"/>
      <c r="AT3180" s="6"/>
      <c r="AU3180" s="6"/>
      <c r="AV3180" s="6"/>
      <c r="AW3180" s="6"/>
      <c r="AX3180" s="6"/>
    </row>
    <row r="3181" spans="40:50" ht="12">
      <c r="AN3181" s="6"/>
      <c r="AO3181" s="6"/>
      <c r="AP3181" s="6"/>
      <c r="AQ3181" s="6"/>
      <c r="AR3181" s="6"/>
      <c r="AS3181" s="6"/>
      <c r="AT3181" s="6"/>
      <c r="AU3181" s="6"/>
      <c r="AV3181" s="6"/>
      <c r="AW3181" s="6"/>
      <c r="AX3181" s="6"/>
    </row>
    <row r="3182" spans="40:50" ht="12">
      <c r="AN3182" s="6"/>
      <c r="AO3182" s="6"/>
      <c r="AP3182" s="6"/>
      <c r="AQ3182" s="6"/>
      <c r="AR3182" s="6"/>
      <c r="AS3182" s="6"/>
      <c r="AT3182" s="6"/>
      <c r="AU3182" s="6"/>
      <c r="AV3182" s="6"/>
      <c r="AW3182" s="6"/>
      <c r="AX3182" s="6"/>
    </row>
    <row r="3183" spans="40:50" ht="12">
      <c r="AN3183" s="6"/>
      <c r="AO3183" s="6"/>
      <c r="AP3183" s="6"/>
      <c r="AQ3183" s="6"/>
      <c r="AR3183" s="6"/>
      <c r="AS3183" s="6"/>
      <c r="AT3183" s="6"/>
      <c r="AU3183" s="6"/>
      <c r="AV3183" s="6"/>
      <c r="AW3183" s="6"/>
      <c r="AX3183" s="6"/>
    </row>
    <row r="3184" spans="40:50" ht="12">
      <c r="AN3184" s="6"/>
      <c r="AO3184" s="6"/>
      <c r="AP3184" s="6"/>
      <c r="AQ3184" s="6"/>
      <c r="AR3184" s="6"/>
      <c r="AS3184" s="6"/>
      <c r="AT3184" s="6"/>
      <c r="AU3184" s="6"/>
      <c r="AV3184" s="6"/>
      <c r="AW3184" s="6"/>
      <c r="AX3184" s="6"/>
    </row>
    <row r="3185" spans="40:50" ht="12">
      <c r="AN3185" s="6"/>
      <c r="AO3185" s="6"/>
      <c r="AP3185" s="6"/>
      <c r="AQ3185" s="6"/>
      <c r="AR3185" s="6"/>
      <c r="AS3185" s="6"/>
      <c r="AT3185" s="6"/>
      <c r="AU3185" s="6"/>
      <c r="AV3185" s="6"/>
      <c r="AW3185" s="6"/>
      <c r="AX3185" s="6"/>
    </row>
    <row r="3186" spans="40:50" ht="12">
      <c r="AN3186" s="6"/>
      <c r="AO3186" s="6"/>
      <c r="AP3186" s="6"/>
      <c r="AQ3186" s="6"/>
      <c r="AR3186" s="6"/>
      <c r="AS3186" s="6"/>
      <c r="AT3186" s="6"/>
      <c r="AU3186" s="6"/>
      <c r="AV3186" s="6"/>
      <c r="AW3186" s="6"/>
      <c r="AX3186" s="6"/>
    </row>
    <row r="3187" spans="40:50" ht="12">
      <c r="AN3187" s="6"/>
      <c r="AO3187" s="6"/>
      <c r="AP3187" s="6"/>
      <c r="AQ3187" s="6"/>
      <c r="AR3187" s="6"/>
      <c r="AS3187" s="6"/>
      <c r="AT3187" s="6"/>
      <c r="AU3187" s="6"/>
      <c r="AV3187" s="6"/>
      <c r="AW3187" s="6"/>
      <c r="AX3187" s="6"/>
    </row>
    <row r="3188" spans="40:50" ht="12">
      <c r="AN3188" s="6"/>
      <c r="AO3188" s="6"/>
      <c r="AP3188" s="6"/>
      <c r="AQ3188" s="6"/>
      <c r="AR3188" s="6"/>
      <c r="AS3188" s="6"/>
      <c r="AT3188" s="6"/>
      <c r="AU3188" s="6"/>
      <c r="AV3188" s="6"/>
      <c r="AW3188" s="6"/>
      <c r="AX3188" s="6"/>
    </row>
    <row r="3189" spans="40:50" ht="12">
      <c r="AN3189" s="6"/>
      <c r="AO3189" s="6"/>
      <c r="AP3189" s="6"/>
      <c r="AQ3189" s="6"/>
      <c r="AR3189" s="6"/>
      <c r="AS3189" s="6"/>
      <c r="AT3189" s="6"/>
      <c r="AU3189" s="6"/>
      <c r="AV3189" s="6"/>
      <c r="AW3189" s="6"/>
      <c r="AX3189" s="6"/>
    </row>
    <row r="3190" spans="40:50" ht="12">
      <c r="AN3190" s="6"/>
      <c r="AO3190" s="6"/>
      <c r="AP3190" s="6"/>
      <c r="AQ3190" s="6"/>
      <c r="AR3190" s="6"/>
      <c r="AS3190" s="6"/>
      <c r="AT3190" s="6"/>
      <c r="AU3190" s="6"/>
      <c r="AV3190" s="6"/>
      <c r="AW3190" s="6"/>
      <c r="AX3190" s="6"/>
    </row>
    <row r="3191" spans="40:50" ht="12">
      <c r="AN3191" s="6"/>
      <c r="AO3191" s="6"/>
      <c r="AP3191" s="6"/>
      <c r="AQ3191" s="6"/>
      <c r="AR3191" s="6"/>
      <c r="AS3191" s="6"/>
      <c r="AT3191" s="6"/>
      <c r="AU3191" s="6"/>
      <c r="AV3191" s="6"/>
      <c r="AW3191" s="6"/>
      <c r="AX3191" s="6"/>
    </row>
    <row r="3192" spans="40:50" ht="12">
      <c r="AN3192" s="6"/>
      <c r="AO3192" s="6"/>
      <c r="AP3192" s="6"/>
      <c r="AQ3192" s="6"/>
      <c r="AR3192" s="6"/>
      <c r="AS3192" s="6"/>
      <c r="AT3192" s="6"/>
      <c r="AU3192" s="6"/>
      <c r="AV3192" s="6"/>
      <c r="AW3192" s="6"/>
      <c r="AX3192" s="6"/>
    </row>
    <row r="3193" spans="40:50" ht="12">
      <c r="AN3193" s="6"/>
      <c r="AO3193" s="6"/>
      <c r="AP3193" s="6"/>
      <c r="AQ3193" s="6"/>
      <c r="AR3193" s="6"/>
      <c r="AS3193" s="6"/>
      <c r="AT3193" s="6"/>
      <c r="AU3193" s="6"/>
      <c r="AV3193" s="6"/>
      <c r="AW3193" s="6"/>
      <c r="AX3193" s="6"/>
    </row>
    <row r="3194" spans="40:50" ht="12">
      <c r="AN3194" s="6"/>
      <c r="AO3194" s="6"/>
      <c r="AP3194" s="6"/>
      <c r="AQ3194" s="6"/>
      <c r="AR3194" s="6"/>
      <c r="AS3194" s="6"/>
      <c r="AT3194" s="6"/>
      <c r="AU3194" s="6"/>
      <c r="AV3194" s="6"/>
      <c r="AW3194" s="6"/>
      <c r="AX3194" s="6"/>
    </row>
    <row r="3195" spans="40:50" ht="12">
      <c r="AN3195" s="6"/>
      <c r="AO3195" s="6"/>
      <c r="AP3195" s="6"/>
      <c r="AQ3195" s="6"/>
      <c r="AR3195" s="6"/>
      <c r="AS3195" s="6"/>
      <c r="AT3195" s="6"/>
      <c r="AU3195" s="6"/>
      <c r="AV3195" s="6"/>
      <c r="AW3195" s="6"/>
      <c r="AX3195" s="6"/>
    </row>
    <row r="3196" spans="40:50" ht="12">
      <c r="AN3196" s="6"/>
      <c r="AO3196" s="6"/>
      <c r="AP3196" s="6"/>
      <c r="AQ3196" s="6"/>
      <c r="AR3196" s="6"/>
      <c r="AS3196" s="6"/>
      <c r="AT3196" s="6"/>
      <c r="AU3196" s="6"/>
      <c r="AV3196" s="6"/>
      <c r="AW3196" s="6"/>
      <c r="AX3196" s="6"/>
    </row>
    <row r="3197" spans="40:50" ht="12">
      <c r="AN3197" s="6"/>
      <c r="AO3197" s="6"/>
      <c r="AP3197" s="6"/>
      <c r="AQ3197" s="6"/>
      <c r="AR3197" s="6"/>
      <c r="AS3197" s="6"/>
      <c r="AT3197" s="6"/>
      <c r="AU3197" s="6"/>
      <c r="AV3197" s="6"/>
      <c r="AW3197" s="6"/>
      <c r="AX3197" s="6"/>
    </row>
    <row r="3198" spans="40:50" ht="12">
      <c r="AN3198" s="6"/>
      <c r="AO3198" s="6"/>
      <c r="AP3198" s="6"/>
      <c r="AQ3198" s="6"/>
      <c r="AR3198" s="6"/>
      <c r="AS3198" s="6"/>
      <c r="AT3198" s="6"/>
      <c r="AU3198" s="6"/>
      <c r="AV3198" s="6"/>
      <c r="AW3198" s="6"/>
      <c r="AX3198" s="6"/>
    </row>
    <row r="3199" spans="40:50" ht="12">
      <c r="AN3199" s="6"/>
      <c r="AO3199" s="6"/>
      <c r="AP3199" s="6"/>
      <c r="AQ3199" s="6"/>
      <c r="AR3199" s="6"/>
      <c r="AS3199" s="6"/>
      <c r="AT3199" s="6"/>
      <c r="AU3199" s="6"/>
      <c r="AV3199" s="6"/>
      <c r="AW3199" s="6"/>
      <c r="AX3199" s="6"/>
    </row>
    <row r="3200" spans="40:50" ht="12">
      <c r="AN3200" s="6"/>
      <c r="AO3200" s="6"/>
      <c r="AP3200" s="6"/>
      <c r="AQ3200" s="6"/>
      <c r="AR3200" s="6"/>
      <c r="AS3200" s="6"/>
      <c r="AT3200" s="6"/>
      <c r="AU3200" s="6"/>
      <c r="AV3200" s="6"/>
      <c r="AW3200" s="6"/>
      <c r="AX3200" s="6"/>
    </row>
    <row r="3201" spans="40:50" ht="12">
      <c r="AN3201" s="6"/>
      <c r="AO3201" s="6"/>
      <c r="AP3201" s="6"/>
      <c r="AQ3201" s="6"/>
      <c r="AR3201" s="6"/>
      <c r="AS3201" s="6"/>
      <c r="AT3201" s="6"/>
      <c r="AU3201" s="6"/>
      <c r="AV3201" s="6"/>
      <c r="AW3201" s="6"/>
      <c r="AX3201" s="6"/>
    </row>
    <row r="3202" spans="40:50" ht="12">
      <c r="AN3202" s="6"/>
      <c r="AO3202" s="6"/>
      <c r="AP3202" s="6"/>
      <c r="AQ3202" s="6"/>
      <c r="AR3202" s="6"/>
      <c r="AS3202" s="6"/>
      <c r="AT3202" s="6"/>
      <c r="AU3202" s="6"/>
      <c r="AV3202" s="6"/>
      <c r="AW3202" s="6"/>
      <c r="AX3202" s="6"/>
    </row>
    <row r="3203" spans="40:50" ht="12">
      <c r="AN3203" s="6"/>
      <c r="AO3203" s="6"/>
      <c r="AP3203" s="6"/>
      <c r="AQ3203" s="6"/>
      <c r="AR3203" s="6"/>
      <c r="AS3203" s="6"/>
      <c r="AT3203" s="6"/>
      <c r="AU3203" s="6"/>
      <c r="AV3203" s="6"/>
      <c r="AW3203" s="6"/>
      <c r="AX3203" s="6"/>
    </row>
    <row r="3204" spans="40:50" ht="12">
      <c r="AN3204" s="6"/>
      <c r="AO3204" s="6"/>
      <c r="AP3204" s="6"/>
      <c r="AQ3204" s="6"/>
      <c r="AR3204" s="6"/>
      <c r="AS3204" s="6"/>
      <c r="AT3204" s="6"/>
      <c r="AU3204" s="6"/>
      <c r="AV3204" s="6"/>
      <c r="AW3204" s="6"/>
      <c r="AX3204" s="6"/>
    </row>
    <row r="3205" spans="40:50" ht="12">
      <c r="AN3205" s="6"/>
      <c r="AO3205" s="6"/>
      <c r="AP3205" s="6"/>
      <c r="AQ3205" s="6"/>
      <c r="AR3205" s="6"/>
      <c r="AS3205" s="6"/>
      <c r="AT3205" s="6"/>
      <c r="AU3205" s="6"/>
      <c r="AV3205" s="6"/>
      <c r="AW3205" s="6"/>
      <c r="AX3205" s="6"/>
    </row>
    <row r="3206" spans="40:50" ht="12">
      <c r="AN3206" s="6"/>
      <c r="AO3206" s="6"/>
      <c r="AP3206" s="6"/>
      <c r="AQ3206" s="6"/>
      <c r="AR3206" s="6"/>
      <c r="AS3206" s="6"/>
      <c r="AT3206" s="6"/>
      <c r="AU3206" s="6"/>
      <c r="AV3206" s="6"/>
      <c r="AW3206" s="6"/>
      <c r="AX3206" s="6"/>
    </row>
    <row r="3207" spans="40:50" ht="12">
      <c r="AN3207" s="6"/>
      <c r="AO3207" s="6"/>
      <c r="AP3207" s="6"/>
      <c r="AQ3207" s="6"/>
      <c r="AR3207" s="6"/>
      <c r="AS3207" s="6"/>
      <c r="AT3207" s="6"/>
      <c r="AU3207" s="6"/>
      <c r="AV3207" s="6"/>
      <c r="AW3207" s="6"/>
      <c r="AX3207" s="6"/>
    </row>
    <row r="3208" spans="40:50" ht="12">
      <c r="AN3208" s="6"/>
      <c r="AO3208" s="6"/>
      <c r="AP3208" s="6"/>
      <c r="AQ3208" s="6"/>
      <c r="AR3208" s="6"/>
      <c r="AS3208" s="6"/>
      <c r="AT3208" s="6"/>
      <c r="AU3208" s="6"/>
      <c r="AV3208" s="6"/>
      <c r="AW3208" s="6"/>
      <c r="AX3208" s="6"/>
    </row>
    <row r="3209" spans="40:50" ht="12">
      <c r="AN3209" s="6"/>
      <c r="AO3209" s="6"/>
      <c r="AP3209" s="6"/>
      <c r="AQ3209" s="6"/>
      <c r="AR3209" s="6"/>
      <c r="AS3209" s="6"/>
      <c r="AT3209" s="6"/>
      <c r="AU3209" s="6"/>
      <c r="AV3209" s="6"/>
      <c r="AW3209" s="6"/>
      <c r="AX3209" s="6"/>
    </row>
    <row r="3210" spans="40:50" ht="12">
      <c r="AN3210" s="6"/>
      <c r="AO3210" s="6"/>
      <c r="AP3210" s="6"/>
      <c r="AQ3210" s="6"/>
      <c r="AR3210" s="6"/>
      <c r="AS3210" s="6"/>
      <c r="AT3210" s="6"/>
      <c r="AU3210" s="6"/>
      <c r="AV3210" s="6"/>
      <c r="AW3210" s="6"/>
      <c r="AX3210" s="6"/>
    </row>
    <row r="3211" spans="40:50" ht="12">
      <c r="AN3211" s="6"/>
      <c r="AO3211" s="6"/>
      <c r="AP3211" s="6"/>
      <c r="AQ3211" s="6"/>
      <c r="AR3211" s="6"/>
      <c r="AS3211" s="6"/>
      <c r="AT3211" s="6"/>
      <c r="AU3211" s="6"/>
      <c r="AV3211" s="6"/>
      <c r="AW3211" s="6"/>
      <c r="AX3211" s="6"/>
    </row>
    <row r="3212" spans="40:50" ht="12">
      <c r="AN3212" s="6"/>
      <c r="AO3212" s="6"/>
      <c r="AP3212" s="6"/>
      <c r="AQ3212" s="6"/>
      <c r="AR3212" s="6"/>
      <c r="AS3212" s="6"/>
      <c r="AT3212" s="6"/>
      <c r="AU3212" s="6"/>
      <c r="AV3212" s="6"/>
      <c r="AW3212" s="6"/>
      <c r="AX3212" s="6"/>
    </row>
    <row r="3213" spans="40:50" ht="12">
      <c r="AN3213" s="6"/>
      <c r="AO3213" s="6"/>
      <c r="AP3213" s="6"/>
      <c r="AQ3213" s="6"/>
      <c r="AR3213" s="6"/>
      <c r="AS3213" s="6"/>
      <c r="AT3213" s="6"/>
      <c r="AU3213" s="6"/>
      <c r="AV3213" s="6"/>
      <c r="AW3213" s="6"/>
      <c r="AX3213" s="6"/>
    </row>
    <row r="3214" spans="40:50" ht="12">
      <c r="AN3214" s="6"/>
      <c r="AO3214" s="6"/>
      <c r="AP3214" s="6"/>
      <c r="AQ3214" s="6"/>
      <c r="AR3214" s="6"/>
      <c r="AS3214" s="6"/>
      <c r="AT3214" s="6"/>
      <c r="AU3214" s="6"/>
      <c r="AV3214" s="6"/>
      <c r="AW3214" s="6"/>
      <c r="AX3214" s="6"/>
    </row>
    <row r="3215" spans="40:50" ht="12">
      <c r="AN3215" s="6"/>
      <c r="AO3215" s="6"/>
      <c r="AP3215" s="6"/>
      <c r="AQ3215" s="6"/>
      <c r="AR3215" s="6"/>
      <c r="AS3215" s="6"/>
      <c r="AT3215" s="6"/>
      <c r="AU3215" s="6"/>
      <c r="AV3215" s="6"/>
      <c r="AW3215" s="6"/>
      <c r="AX3215" s="6"/>
    </row>
    <row r="3216" spans="40:50" ht="12">
      <c r="AN3216" s="6"/>
      <c r="AO3216" s="6"/>
      <c r="AP3216" s="6"/>
      <c r="AQ3216" s="6"/>
      <c r="AR3216" s="6"/>
      <c r="AS3216" s="6"/>
      <c r="AT3216" s="6"/>
      <c r="AU3216" s="6"/>
      <c r="AV3216" s="6"/>
      <c r="AW3216" s="6"/>
      <c r="AX3216" s="6"/>
    </row>
    <row r="3217" spans="40:50" ht="12">
      <c r="AN3217" s="6"/>
      <c r="AO3217" s="6"/>
      <c r="AP3217" s="6"/>
      <c r="AQ3217" s="6"/>
      <c r="AR3217" s="6"/>
      <c r="AS3217" s="6"/>
      <c r="AT3217" s="6"/>
      <c r="AU3217" s="6"/>
      <c r="AV3217" s="6"/>
      <c r="AW3217" s="6"/>
      <c r="AX3217" s="6"/>
    </row>
    <row r="3218" spans="40:50" ht="12">
      <c r="AN3218" s="6"/>
      <c r="AO3218" s="6"/>
      <c r="AP3218" s="6"/>
      <c r="AQ3218" s="6"/>
      <c r="AR3218" s="6"/>
      <c r="AS3218" s="6"/>
      <c r="AT3218" s="6"/>
      <c r="AU3218" s="6"/>
      <c r="AV3218" s="6"/>
      <c r="AW3218" s="6"/>
      <c r="AX3218" s="6"/>
    </row>
    <row r="3219" spans="40:50" ht="12">
      <c r="AN3219" s="6"/>
      <c r="AO3219" s="6"/>
      <c r="AP3219" s="6"/>
      <c r="AQ3219" s="6"/>
      <c r="AR3219" s="6"/>
      <c r="AS3219" s="6"/>
      <c r="AT3219" s="6"/>
      <c r="AU3219" s="6"/>
      <c r="AV3219" s="6"/>
      <c r="AW3219" s="6"/>
      <c r="AX3219" s="6"/>
    </row>
    <row r="3220" spans="40:50" ht="12">
      <c r="AN3220" s="6"/>
      <c r="AO3220" s="6"/>
      <c r="AP3220" s="6"/>
      <c r="AQ3220" s="6"/>
      <c r="AR3220" s="6"/>
      <c r="AS3220" s="6"/>
      <c r="AT3220" s="6"/>
      <c r="AU3220" s="6"/>
      <c r="AV3220" s="6"/>
      <c r="AW3220" s="6"/>
      <c r="AX3220" s="6"/>
    </row>
    <row r="3221" spans="40:50" ht="12">
      <c r="AN3221" s="6"/>
      <c r="AO3221" s="6"/>
      <c r="AP3221" s="6"/>
      <c r="AQ3221" s="6"/>
      <c r="AR3221" s="6"/>
      <c r="AS3221" s="6"/>
      <c r="AT3221" s="6"/>
      <c r="AU3221" s="6"/>
      <c r="AV3221" s="6"/>
      <c r="AW3221" s="6"/>
      <c r="AX3221" s="6"/>
    </row>
    <row r="3222" spans="40:50" ht="12">
      <c r="AN3222" s="6"/>
      <c r="AO3222" s="6"/>
      <c r="AP3222" s="6"/>
      <c r="AQ3222" s="6"/>
      <c r="AR3222" s="6"/>
      <c r="AS3222" s="6"/>
      <c r="AT3222" s="6"/>
      <c r="AU3222" s="6"/>
      <c r="AV3222" s="6"/>
      <c r="AW3222" s="6"/>
      <c r="AX3222" s="6"/>
    </row>
    <row r="3223" spans="40:50" ht="12">
      <c r="AN3223" s="6"/>
      <c r="AO3223" s="6"/>
      <c r="AP3223" s="6"/>
      <c r="AQ3223" s="6"/>
      <c r="AR3223" s="6"/>
      <c r="AS3223" s="6"/>
      <c r="AT3223" s="6"/>
      <c r="AU3223" s="6"/>
      <c r="AV3223" s="6"/>
      <c r="AW3223" s="6"/>
      <c r="AX3223" s="6"/>
    </row>
    <row r="3224" spans="40:50" ht="12">
      <c r="AN3224" s="6"/>
      <c r="AO3224" s="6"/>
      <c r="AP3224" s="6"/>
      <c r="AQ3224" s="6"/>
      <c r="AR3224" s="6"/>
      <c r="AS3224" s="6"/>
      <c r="AT3224" s="6"/>
      <c r="AU3224" s="6"/>
      <c r="AV3224" s="6"/>
      <c r="AW3224" s="6"/>
      <c r="AX3224" s="6"/>
    </row>
    <row r="3225" spans="40:50" ht="12">
      <c r="AN3225" s="6"/>
      <c r="AO3225" s="6"/>
      <c r="AP3225" s="6"/>
      <c r="AQ3225" s="6"/>
      <c r="AR3225" s="6"/>
      <c r="AS3225" s="6"/>
      <c r="AT3225" s="6"/>
      <c r="AU3225" s="6"/>
      <c r="AV3225" s="6"/>
      <c r="AW3225" s="6"/>
      <c r="AX3225" s="6"/>
    </row>
    <row r="3226" spans="40:50" ht="12">
      <c r="AN3226" s="6"/>
      <c r="AO3226" s="6"/>
      <c r="AP3226" s="6"/>
      <c r="AQ3226" s="6"/>
      <c r="AR3226" s="6"/>
      <c r="AS3226" s="6"/>
      <c r="AT3226" s="6"/>
      <c r="AU3226" s="6"/>
      <c r="AV3226" s="6"/>
      <c r="AW3226" s="6"/>
      <c r="AX3226" s="6"/>
    </row>
    <row r="3227" spans="40:50" ht="12">
      <c r="AN3227" s="6"/>
      <c r="AO3227" s="6"/>
      <c r="AP3227" s="6"/>
      <c r="AQ3227" s="6"/>
      <c r="AR3227" s="6"/>
      <c r="AS3227" s="6"/>
      <c r="AT3227" s="6"/>
      <c r="AU3227" s="6"/>
      <c r="AV3227" s="6"/>
      <c r="AW3227" s="6"/>
      <c r="AX3227" s="6"/>
    </row>
    <row r="3228" spans="40:50" ht="12">
      <c r="AN3228" s="6"/>
      <c r="AO3228" s="6"/>
      <c r="AP3228" s="6"/>
      <c r="AQ3228" s="6"/>
      <c r="AR3228" s="6"/>
      <c r="AS3228" s="6"/>
      <c r="AT3228" s="6"/>
      <c r="AU3228" s="6"/>
      <c r="AV3228" s="6"/>
      <c r="AW3228" s="6"/>
      <c r="AX3228" s="6"/>
    </row>
    <row r="3229" spans="40:50" ht="12">
      <c r="AN3229" s="6"/>
      <c r="AO3229" s="6"/>
      <c r="AP3229" s="6"/>
      <c r="AQ3229" s="6"/>
      <c r="AR3229" s="6"/>
      <c r="AS3229" s="6"/>
      <c r="AT3229" s="6"/>
      <c r="AU3229" s="6"/>
      <c r="AV3229" s="6"/>
      <c r="AW3229" s="6"/>
      <c r="AX3229" s="6"/>
    </row>
    <row r="3230" spans="40:50" ht="12">
      <c r="AN3230" s="6"/>
      <c r="AO3230" s="6"/>
      <c r="AP3230" s="6"/>
      <c r="AQ3230" s="6"/>
      <c r="AR3230" s="6"/>
      <c r="AS3230" s="6"/>
      <c r="AT3230" s="6"/>
      <c r="AU3230" s="6"/>
      <c r="AV3230" s="6"/>
      <c r="AW3230" s="6"/>
      <c r="AX3230" s="6"/>
    </row>
    <row r="3231" spans="40:50" ht="12">
      <c r="AN3231" s="6"/>
      <c r="AO3231" s="6"/>
      <c r="AP3231" s="6"/>
      <c r="AQ3231" s="6"/>
      <c r="AR3231" s="6"/>
      <c r="AS3231" s="6"/>
      <c r="AT3231" s="6"/>
      <c r="AU3231" s="6"/>
      <c r="AV3231" s="6"/>
      <c r="AW3231" s="6"/>
      <c r="AX3231" s="6"/>
    </row>
    <row r="3232" spans="40:50" ht="12">
      <c r="AN3232" s="6"/>
      <c r="AO3232" s="6"/>
      <c r="AP3232" s="6"/>
      <c r="AQ3232" s="6"/>
      <c r="AR3232" s="6"/>
      <c r="AS3232" s="6"/>
      <c r="AT3232" s="6"/>
      <c r="AU3232" s="6"/>
      <c r="AV3232" s="6"/>
      <c r="AW3232" s="6"/>
      <c r="AX3232" s="6"/>
    </row>
    <row r="3233" spans="40:50" ht="12">
      <c r="AN3233" s="6"/>
      <c r="AO3233" s="6"/>
      <c r="AP3233" s="6"/>
      <c r="AQ3233" s="6"/>
      <c r="AR3233" s="6"/>
      <c r="AS3233" s="6"/>
      <c r="AT3233" s="6"/>
      <c r="AU3233" s="6"/>
      <c r="AV3233" s="6"/>
      <c r="AW3233" s="6"/>
      <c r="AX3233" s="6"/>
    </row>
    <row r="3234" spans="40:50" ht="12">
      <c r="AN3234" s="6"/>
      <c r="AO3234" s="6"/>
      <c r="AP3234" s="6"/>
      <c r="AQ3234" s="6"/>
      <c r="AR3234" s="6"/>
      <c r="AS3234" s="6"/>
      <c r="AT3234" s="6"/>
      <c r="AU3234" s="6"/>
      <c r="AV3234" s="6"/>
      <c r="AW3234" s="6"/>
      <c r="AX3234" s="6"/>
    </row>
    <row r="3235" spans="40:50" ht="12">
      <c r="AN3235" s="6"/>
      <c r="AO3235" s="6"/>
      <c r="AP3235" s="6"/>
      <c r="AQ3235" s="6"/>
      <c r="AR3235" s="6"/>
      <c r="AS3235" s="6"/>
      <c r="AT3235" s="6"/>
      <c r="AU3235" s="6"/>
      <c r="AV3235" s="6"/>
      <c r="AW3235" s="6"/>
      <c r="AX3235" s="6"/>
    </row>
    <row r="3236" spans="40:50" ht="12">
      <c r="AN3236" s="6"/>
      <c r="AO3236" s="6"/>
      <c r="AP3236" s="6"/>
      <c r="AQ3236" s="6"/>
      <c r="AR3236" s="6"/>
      <c r="AS3236" s="6"/>
      <c r="AT3236" s="6"/>
      <c r="AU3236" s="6"/>
      <c r="AV3236" s="6"/>
      <c r="AW3236" s="6"/>
      <c r="AX3236" s="6"/>
    </row>
    <row r="3237" spans="40:50" ht="12">
      <c r="AN3237" s="6"/>
      <c r="AO3237" s="6"/>
      <c r="AP3237" s="6"/>
      <c r="AQ3237" s="6"/>
      <c r="AR3237" s="6"/>
      <c r="AS3237" s="6"/>
      <c r="AT3237" s="6"/>
      <c r="AU3237" s="6"/>
      <c r="AV3237" s="6"/>
      <c r="AW3237" s="6"/>
      <c r="AX3237" s="6"/>
    </row>
    <row r="3238" spans="40:50" ht="12">
      <c r="AN3238" s="6"/>
      <c r="AO3238" s="6"/>
      <c r="AP3238" s="6"/>
      <c r="AQ3238" s="6"/>
      <c r="AR3238" s="6"/>
      <c r="AS3238" s="6"/>
      <c r="AT3238" s="6"/>
      <c r="AU3238" s="6"/>
      <c r="AV3238" s="6"/>
      <c r="AW3238" s="6"/>
      <c r="AX3238" s="6"/>
    </row>
    <row r="3239" spans="40:50" ht="12">
      <c r="AN3239" s="6"/>
      <c r="AO3239" s="6"/>
      <c r="AP3239" s="6"/>
      <c r="AQ3239" s="6"/>
      <c r="AR3239" s="6"/>
      <c r="AS3239" s="6"/>
      <c r="AT3239" s="6"/>
      <c r="AU3239" s="6"/>
      <c r="AV3239" s="6"/>
      <c r="AW3239" s="6"/>
      <c r="AX3239" s="6"/>
    </row>
    <row r="3240" spans="40:50" ht="12">
      <c r="AN3240" s="6"/>
      <c r="AO3240" s="6"/>
      <c r="AP3240" s="6"/>
      <c r="AQ3240" s="6"/>
      <c r="AR3240" s="6"/>
      <c r="AS3240" s="6"/>
      <c r="AT3240" s="6"/>
      <c r="AU3240" s="6"/>
      <c r="AV3240" s="6"/>
      <c r="AW3240" s="6"/>
      <c r="AX3240" s="6"/>
    </row>
    <row r="3241" spans="40:50" ht="12">
      <c r="AN3241" s="6"/>
      <c r="AO3241" s="6"/>
      <c r="AP3241" s="6"/>
      <c r="AQ3241" s="6"/>
      <c r="AR3241" s="6"/>
      <c r="AS3241" s="6"/>
      <c r="AT3241" s="6"/>
      <c r="AU3241" s="6"/>
      <c r="AV3241" s="6"/>
      <c r="AW3241" s="6"/>
      <c r="AX3241" s="6"/>
    </row>
    <row r="3242" spans="40:50" ht="12">
      <c r="AN3242" s="6"/>
      <c r="AO3242" s="6"/>
      <c r="AP3242" s="6"/>
      <c r="AQ3242" s="6"/>
      <c r="AR3242" s="6"/>
      <c r="AS3242" s="6"/>
      <c r="AT3242" s="6"/>
      <c r="AU3242" s="6"/>
      <c r="AV3242" s="6"/>
      <c r="AW3242" s="6"/>
      <c r="AX3242" s="6"/>
    </row>
    <row r="3243" spans="40:50" ht="12">
      <c r="AN3243" s="6"/>
      <c r="AO3243" s="6"/>
      <c r="AP3243" s="6"/>
      <c r="AQ3243" s="6"/>
      <c r="AR3243" s="6"/>
      <c r="AS3243" s="6"/>
      <c r="AT3243" s="6"/>
      <c r="AU3243" s="6"/>
      <c r="AV3243" s="6"/>
      <c r="AW3243" s="6"/>
      <c r="AX3243" s="6"/>
    </row>
    <row r="3244" spans="40:50" ht="12">
      <c r="AN3244" s="6"/>
      <c r="AO3244" s="6"/>
      <c r="AP3244" s="6"/>
      <c r="AQ3244" s="6"/>
      <c r="AR3244" s="6"/>
      <c r="AS3244" s="6"/>
      <c r="AT3244" s="6"/>
      <c r="AU3244" s="6"/>
      <c r="AV3244" s="6"/>
      <c r="AW3244" s="6"/>
      <c r="AX3244" s="6"/>
    </row>
    <row r="3245" spans="40:50" ht="12">
      <c r="AN3245" s="6"/>
      <c r="AO3245" s="6"/>
      <c r="AP3245" s="6"/>
      <c r="AQ3245" s="6"/>
      <c r="AR3245" s="6"/>
      <c r="AS3245" s="6"/>
      <c r="AT3245" s="6"/>
      <c r="AU3245" s="6"/>
      <c r="AV3245" s="6"/>
      <c r="AW3245" s="6"/>
      <c r="AX3245" s="6"/>
    </row>
    <row r="3246" spans="40:50" ht="12">
      <c r="AN3246" s="6"/>
      <c r="AO3246" s="6"/>
      <c r="AP3246" s="6"/>
      <c r="AQ3246" s="6"/>
      <c r="AR3246" s="6"/>
      <c r="AS3246" s="6"/>
      <c r="AT3246" s="6"/>
      <c r="AU3246" s="6"/>
      <c r="AV3246" s="6"/>
      <c r="AW3246" s="6"/>
      <c r="AX3246" s="6"/>
    </row>
    <row r="3247" spans="40:50" ht="12">
      <c r="AN3247" s="6"/>
      <c r="AO3247" s="6"/>
      <c r="AP3247" s="6"/>
      <c r="AQ3247" s="6"/>
      <c r="AR3247" s="6"/>
      <c r="AS3247" s="6"/>
      <c r="AT3247" s="6"/>
      <c r="AU3247" s="6"/>
      <c r="AV3247" s="6"/>
      <c r="AW3247" s="6"/>
      <c r="AX3247" s="6"/>
    </row>
    <row r="3248" spans="40:50" ht="12">
      <c r="AN3248" s="6"/>
      <c r="AO3248" s="6"/>
      <c r="AP3248" s="6"/>
      <c r="AQ3248" s="6"/>
      <c r="AR3248" s="6"/>
      <c r="AS3248" s="6"/>
      <c r="AT3248" s="6"/>
      <c r="AU3248" s="6"/>
      <c r="AV3248" s="6"/>
      <c r="AW3248" s="6"/>
      <c r="AX3248" s="6"/>
    </row>
    <row r="3249" spans="40:50" ht="12">
      <c r="AN3249" s="6"/>
      <c r="AO3249" s="6"/>
      <c r="AP3249" s="6"/>
      <c r="AQ3249" s="6"/>
      <c r="AR3249" s="6"/>
      <c r="AS3249" s="6"/>
      <c r="AT3249" s="6"/>
      <c r="AU3249" s="6"/>
      <c r="AV3249" s="6"/>
      <c r="AW3249" s="6"/>
      <c r="AX3249" s="6"/>
    </row>
    <row r="3250" spans="40:50" ht="12">
      <c r="AN3250" s="6"/>
      <c r="AO3250" s="6"/>
      <c r="AP3250" s="6"/>
      <c r="AQ3250" s="6"/>
      <c r="AR3250" s="6"/>
      <c r="AS3250" s="6"/>
      <c r="AT3250" s="6"/>
      <c r="AU3250" s="6"/>
      <c r="AV3250" s="6"/>
      <c r="AW3250" s="6"/>
      <c r="AX3250" s="6"/>
    </row>
    <row r="3251" spans="40:50" ht="12">
      <c r="AN3251" s="6"/>
      <c r="AO3251" s="6"/>
      <c r="AP3251" s="6"/>
      <c r="AQ3251" s="6"/>
      <c r="AR3251" s="6"/>
      <c r="AS3251" s="6"/>
      <c r="AT3251" s="6"/>
      <c r="AU3251" s="6"/>
      <c r="AV3251" s="6"/>
      <c r="AW3251" s="6"/>
      <c r="AX3251" s="6"/>
    </row>
    <row r="3252" spans="40:50" ht="12">
      <c r="AN3252" s="6"/>
      <c r="AO3252" s="6"/>
      <c r="AP3252" s="6"/>
      <c r="AQ3252" s="6"/>
      <c r="AR3252" s="6"/>
      <c r="AS3252" s="6"/>
      <c r="AT3252" s="6"/>
      <c r="AU3252" s="6"/>
      <c r="AV3252" s="6"/>
      <c r="AW3252" s="6"/>
      <c r="AX3252" s="6"/>
    </row>
    <row r="3253" spans="40:50" ht="12">
      <c r="AN3253" s="6"/>
      <c r="AO3253" s="6"/>
      <c r="AP3253" s="6"/>
      <c r="AQ3253" s="6"/>
      <c r="AR3253" s="6"/>
      <c r="AS3253" s="6"/>
      <c r="AT3253" s="6"/>
      <c r="AU3253" s="6"/>
      <c r="AV3253" s="6"/>
      <c r="AW3253" s="6"/>
      <c r="AX3253" s="6"/>
    </row>
    <row r="3254" spans="40:50" ht="12">
      <c r="AN3254" s="6"/>
      <c r="AO3254" s="6"/>
      <c r="AP3254" s="6"/>
      <c r="AQ3254" s="6"/>
      <c r="AR3254" s="6"/>
      <c r="AS3254" s="6"/>
      <c r="AT3254" s="6"/>
      <c r="AU3254" s="6"/>
      <c r="AV3254" s="6"/>
      <c r="AW3254" s="6"/>
      <c r="AX3254" s="6"/>
    </row>
    <row r="3255" spans="40:50" ht="12">
      <c r="AN3255" s="6"/>
      <c r="AO3255" s="6"/>
      <c r="AP3255" s="6"/>
      <c r="AQ3255" s="6"/>
      <c r="AR3255" s="6"/>
      <c r="AS3255" s="6"/>
      <c r="AT3255" s="6"/>
      <c r="AU3255" s="6"/>
      <c r="AV3255" s="6"/>
      <c r="AW3255" s="6"/>
      <c r="AX3255" s="6"/>
    </row>
    <row r="3256" spans="40:50" ht="12">
      <c r="AN3256" s="6"/>
      <c r="AO3256" s="6"/>
      <c r="AP3256" s="6"/>
      <c r="AQ3256" s="6"/>
      <c r="AR3256" s="6"/>
      <c r="AS3256" s="6"/>
      <c r="AT3256" s="6"/>
      <c r="AU3256" s="6"/>
      <c r="AV3256" s="6"/>
      <c r="AW3256" s="6"/>
      <c r="AX3256" s="6"/>
    </row>
    <row r="3257" spans="40:50" ht="12">
      <c r="AN3257" s="6"/>
      <c r="AO3257" s="6"/>
      <c r="AP3257" s="6"/>
      <c r="AQ3257" s="6"/>
      <c r="AR3257" s="6"/>
      <c r="AS3257" s="6"/>
      <c r="AT3257" s="6"/>
      <c r="AU3257" s="6"/>
      <c r="AV3257" s="6"/>
      <c r="AW3257" s="6"/>
      <c r="AX3257" s="6"/>
    </row>
    <row r="3258" spans="40:50" ht="12">
      <c r="AN3258" s="6"/>
      <c r="AO3258" s="6"/>
      <c r="AP3258" s="6"/>
      <c r="AQ3258" s="6"/>
      <c r="AR3258" s="6"/>
      <c r="AS3258" s="6"/>
      <c r="AT3258" s="6"/>
      <c r="AU3258" s="6"/>
      <c r="AV3258" s="6"/>
      <c r="AW3258" s="6"/>
      <c r="AX3258" s="6"/>
    </row>
    <row r="3259" spans="40:50" ht="12">
      <c r="AN3259" s="6"/>
      <c r="AO3259" s="6"/>
      <c r="AP3259" s="6"/>
      <c r="AQ3259" s="6"/>
      <c r="AR3259" s="6"/>
      <c r="AS3259" s="6"/>
      <c r="AT3259" s="6"/>
      <c r="AU3259" s="6"/>
      <c r="AV3259" s="6"/>
      <c r="AW3259" s="6"/>
      <c r="AX3259" s="6"/>
    </row>
    <row r="3260" spans="40:50" ht="12">
      <c r="AN3260" s="6"/>
      <c r="AO3260" s="6"/>
      <c r="AP3260" s="6"/>
      <c r="AQ3260" s="6"/>
      <c r="AR3260" s="6"/>
      <c r="AS3260" s="6"/>
      <c r="AT3260" s="6"/>
      <c r="AU3260" s="6"/>
      <c r="AV3260" s="6"/>
      <c r="AW3260" s="6"/>
      <c r="AX3260" s="6"/>
    </row>
    <row r="3261" spans="40:50" ht="12">
      <c r="AN3261" s="6"/>
      <c r="AO3261" s="6"/>
      <c r="AP3261" s="6"/>
      <c r="AQ3261" s="6"/>
      <c r="AR3261" s="6"/>
      <c r="AS3261" s="6"/>
      <c r="AT3261" s="6"/>
      <c r="AU3261" s="6"/>
      <c r="AV3261" s="6"/>
      <c r="AW3261" s="6"/>
      <c r="AX3261" s="6"/>
    </row>
    <row r="3262" spans="40:50" ht="12">
      <c r="AN3262" s="6"/>
      <c r="AO3262" s="6"/>
      <c r="AP3262" s="6"/>
      <c r="AQ3262" s="6"/>
      <c r="AR3262" s="6"/>
      <c r="AS3262" s="6"/>
      <c r="AT3262" s="6"/>
      <c r="AU3262" s="6"/>
      <c r="AV3262" s="6"/>
      <c r="AW3262" s="6"/>
      <c r="AX3262" s="6"/>
    </row>
    <row r="3263" spans="40:50" ht="12">
      <c r="AN3263" s="6"/>
      <c r="AO3263" s="6"/>
      <c r="AP3263" s="6"/>
      <c r="AQ3263" s="6"/>
      <c r="AR3263" s="6"/>
      <c r="AS3263" s="6"/>
      <c r="AT3263" s="6"/>
      <c r="AU3263" s="6"/>
      <c r="AV3263" s="6"/>
      <c r="AW3263" s="6"/>
      <c r="AX3263" s="6"/>
    </row>
    <row r="3264" spans="40:50" ht="12">
      <c r="AN3264" s="6"/>
      <c r="AO3264" s="6"/>
      <c r="AP3264" s="6"/>
      <c r="AQ3264" s="6"/>
      <c r="AR3264" s="6"/>
      <c r="AS3264" s="6"/>
      <c r="AT3264" s="6"/>
      <c r="AU3264" s="6"/>
      <c r="AV3264" s="6"/>
      <c r="AW3264" s="6"/>
      <c r="AX3264" s="6"/>
    </row>
    <row r="3265" spans="40:50" ht="12">
      <c r="AN3265" s="6"/>
      <c r="AO3265" s="6"/>
      <c r="AP3265" s="6"/>
      <c r="AQ3265" s="6"/>
      <c r="AR3265" s="6"/>
      <c r="AS3265" s="6"/>
      <c r="AT3265" s="6"/>
      <c r="AU3265" s="6"/>
      <c r="AV3265" s="6"/>
      <c r="AW3265" s="6"/>
      <c r="AX3265" s="6"/>
    </row>
    <row r="3266" spans="40:50" ht="12">
      <c r="AN3266" s="6"/>
      <c r="AO3266" s="6"/>
      <c r="AP3266" s="6"/>
      <c r="AQ3266" s="6"/>
      <c r="AR3266" s="6"/>
      <c r="AS3266" s="6"/>
      <c r="AT3266" s="6"/>
      <c r="AU3266" s="6"/>
      <c r="AV3266" s="6"/>
      <c r="AW3266" s="6"/>
      <c r="AX3266" s="6"/>
    </row>
    <row r="3267" spans="40:50" ht="12">
      <c r="AN3267" s="6"/>
      <c r="AO3267" s="6"/>
      <c r="AP3267" s="6"/>
      <c r="AQ3267" s="6"/>
      <c r="AR3267" s="6"/>
      <c r="AS3267" s="6"/>
      <c r="AT3267" s="6"/>
      <c r="AU3267" s="6"/>
      <c r="AV3267" s="6"/>
      <c r="AW3267" s="6"/>
      <c r="AX3267" s="6"/>
    </row>
    <row r="3268" spans="40:50" ht="12">
      <c r="AN3268" s="6"/>
      <c r="AO3268" s="6"/>
      <c r="AP3268" s="6"/>
      <c r="AQ3268" s="6"/>
      <c r="AR3268" s="6"/>
      <c r="AS3268" s="6"/>
      <c r="AT3268" s="6"/>
      <c r="AU3268" s="6"/>
      <c r="AV3268" s="6"/>
      <c r="AW3268" s="6"/>
      <c r="AX3268" s="6"/>
    </row>
    <row r="3269" spans="40:50" ht="12">
      <c r="AN3269" s="6"/>
      <c r="AO3269" s="6"/>
      <c r="AP3269" s="6"/>
      <c r="AQ3269" s="6"/>
      <c r="AR3269" s="6"/>
      <c r="AS3269" s="6"/>
      <c r="AT3269" s="6"/>
      <c r="AU3269" s="6"/>
      <c r="AV3269" s="6"/>
      <c r="AW3269" s="6"/>
      <c r="AX3269" s="6"/>
    </row>
    <row r="3270" spans="40:50" ht="12">
      <c r="AN3270" s="6"/>
      <c r="AO3270" s="6"/>
      <c r="AP3270" s="6"/>
      <c r="AQ3270" s="6"/>
      <c r="AR3270" s="6"/>
      <c r="AS3270" s="6"/>
      <c r="AT3270" s="6"/>
      <c r="AU3270" s="6"/>
      <c r="AV3270" s="6"/>
      <c r="AW3270" s="6"/>
      <c r="AX3270" s="6"/>
    </row>
    <row r="3271" spans="40:50" ht="12">
      <c r="AN3271" s="6"/>
      <c r="AO3271" s="6"/>
      <c r="AP3271" s="6"/>
      <c r="AQ3271" s="6"/>
      <c r="AR3271" s="6"/>
      <c r="AS3271" s="6"/>
      <c r="AT3271" s="6"/>
      <c r="AU3271" s="6"/>
      <c r="AV3271" s="6"/>
      <c r="AW3271" s="6"/>
      <c r="AX3271" s="6"/>
    </row>
    <row r="3272" spans="40:50" ht="12">
      <c r="AN3272" s="6"/>
      <c r="AO3272" s="6"/>
      <c r="AP3272" s="6"/>
      <c r="AQ3272" s="6"/>
      <c r="AR3272" s="6"/>
      <c r="AS3272" s="6"/>
      <c r="AT3272" s="6"/>
      <c r="AU3272" s="6"/>
      <c r="AV3272" s="6"/>
      <c r="AW3272" s="6"/>
      <c r="AX3272" s="6"/>
    </row>
    <row r="3273" spans="40:50" ht="12">
      <c r="AN3273" s="6"/>
      <c r="AO3273" s="6"/>
      <c r="AP3273" s="6"/>
      <c r="AQ3273" s="6"/>
      <c r="AR3273" s="6"/>
      <c r="AS3273" s="6"/>
      <c r="AT3273" s="6"/>
      <c r="AU3273" s="6"/>
      <c r="AV3273" s="6"/>
      <c r="AW3273" s="6"/>
      <c r="AX3273" s="6"/>
    </row>
    <row r="3274" spans="40:50" ht="12">
      <c r="AN3274" s="6"/>
      <c r="AO3274" s="6"/>
      <c r="AP3274" s="6"/>
      <c r="AQ3274" s="6"/>
      <c r="AR3274" s="6"/>
      <c r="AS3274" s="6"/>
      <c r="AT3274" s="6"/>
      <c r="AU3274" s="6"/>
      <c r="AV3274" s="6"/>
      <c r="AW3274" s="6"/>
      <c r="AX3274" s="6"/>
    </row>
    <row r="3275" spans="40:50" ht="12">
      <c r="AN3275" s="6"/>
      <c r="AO3275" s="6"/>
      <c r="AP3275" s="6"/>
      <c r="AQ3275" s="6"/>
      <c r="AR3275" s="6"/>
      <c r="AS3275" s="6"/>
      <c r="AT3275" s="6"/>
      <c r="AU3275" s="6"/>
      <c r="AV3275" s="6"/>
      <c r="AW3275" s="6"/>
      <c r="AX3275" s="6"/>
    </row>
    <row r="3276" spans="40:50" ht="12">
      <c r="AN3276" s="6"/>
      <c r="AO3276" s="6"/>
      <c r="AP3276" s="6"/>
      <c r="AQ3276" s="6"/>
      <c r="AR3276" s="6"/>
      <c r="AS3276" s="6"/>
      <c r="AT3276" s="6"/>
      <c r="AU3276" s="6"/>
      <c r="AV3276" s="6"/>
      <c r="AW3276" s="6"/>
      <c r="AX3276" s="6"/>
    </row>
    <row r="3277" spans="40:50" ht="12">
      <c r="AN3277" s="6"/>
      <c r="AO3277" s="6"/>
      <c r="AP3277" s="6"/>
      <c r="AQ3277" s="6"/>
      <c r="AR3277" s="6"/>
      <c r="AS3277" s="6"/>
      <c r="AT3277" s="6"/>
      <c r="AU3277" s="6"/>
      <c r="AV3277" s="6"/>
      <c r="AW3277" s="6"/>
      <c r="AX3277" s="6"/>
    </row>
    <row r="3278" spans="40:50" ht="12">
      <c r="AN3278" s="6"/>
      <c r="AO3278" s="6"/>
      <c r="AP3278" s="6"/>
      <c r="AQ3278" s="6"/>
      <c r="AR3278" s="6"/>
      <c r="AS3278" s="6"/>
      <c r="AT3278" s="6"/>
      <c r="AU3278" s="6"/>
      <c r="AV3278" s="6"/>
      <c r="AW3278" s="6"/>
      <c r="AX3278" s="6"/>
    </row>
    <row r="3279" spans="40:50" ht="12">
      <c r="AN3279" s="6"/>
      <c r="AO3279" s="6"/>
      <c r="AP3279" s="6"/>
      <c r="AQ3279" s="6"/>
      <c r="AR3279" s="6"/>
      <c r="AS3279" s="6"/>
      <c r="AT3279" s="6"/>
      <c r="AU3279" s="6"/>
      <c r="AV3279" s="6"/>
      <c r="AW3279" s="6"/>
      <c r="AX3279" s="6"/>
    </row>
    <row r="3280" spans="40:50" ht="12">
      <c r="AN3280" s="6"/>
      <c r="AO3280" s="6"/>
      <c r="AP3280" s="6"/>
      <c r="AQ3280" s="6"/>
      <c r="AR3280" s="6"/>
      <c r="AS3280" s="6"/>
      <c r="AT3280" s="6"/>
      <c r="AU3280" s="6"/>
      <c r="AV3280" s="6"/>
      <c r="AW3280" s="6"/>
      <c r="AX3280" s="6"/>
    </row>
    <row r="3281" spans="40:50" ht="12">
      <c r="AN3281" s="6"/>
      <c r="AO3281" s="6"/>
      <c r="AP3281" s="6"/>
      <c r="AQ3281" s="6"/>
      <c r="AR3281" s="6"/>
      <c r="AS3281" s="6"/>
      <c r="AT3281" s="6"/>
      <c r="AU3281" s="6"/>
      <c r="AV3281" s="6"/>
      <c r="AW3281" s="6"/>
      <c r="AX3281" s="6"/>
    </row>
    <row r="3282" spans="40:50" ht="12">
      <c r="AN3282" s="6"/>
      <c r="AO3282" s="6"/>
      <c r="AP3282" s="6"/>
      <c r="AQ3282" s="6"/>
      <c r="AR3282" s="6"/>
      <c r="AS3282" s="6"/>
      <c r="AT3282" s="6"/>
      <c r="AU3282" s="6"/>
      <c r="AV3282" s="6"/>
      <c r="AW3282" s="6"/>
      <c r="AX3282" s="6"/>
    </row>
    <row r="3283" spans="40:50" ht="12">
      <c r="AN3283" s="6"/>
      <c r="AO3283" s="6"/>
      <c r="AP3283" s="6"/>
      <c r="AQ3283" s="6"/>
      <c r="AR3283" s="6"/>
      <c r="AS3283" s="6"/>
      <c r="AT3283" s="6"/>
      <c r="AU3283" s="6"/>
      <c r="AV3283" s="6"/>
      <c r="AW3283" s="6"/>
      <c r="AX3283" s="6"/>
    </row>
    <row r="3284" spans="40:50" ht="12">
      <c r="AN3284" s="6"/>
      <c r="AO3284" s="6"/>
      <c r="AP3284" s="6"/>
      <c r="AQ3284" s="6"/>
      <c r="AR3284" s="6"/>
      <c r="AS3284" s="6"/>
      <c r="AT3284" s="6"/>
      <c r="AU3284" s="6"/>
      <c r="AV3284" s="6"/>
      <c r="AW3284" s="6"/>
      <c r="AX3284" s="6"/>
    </row>
    <row r="3285" spans="40:50" ht="12">
      <c r="AN3285" s="6"/>
      <c r="AO3285" s="6"/>
      <c r="AP3285" s="6"/>
      <c r="AQ3285" s="6"/>
      <c r="AR3285" s="6"/>
      <c r="AS3285" s="6"/>
      <c r="AT3285" s="6"/>
      <c r="AU3285" s="6"/>
      <c r="AV3285" s="6"/>
      <c r="AW3285" s="6"/>
      <c r="AX3285" s="6"/>
    </row>
    <row r="3286" spans="40:50" ht="12">
      <c r="AN3286" s="6"/>
      <c r="AO3286" s="6"/>
      <c r="AP3286" s="6"/>
      <c r="AQ3286" s="6"/>
      <c r="AR3286" s="6"/>
      <c r="AS3286" s="6"/>
      <c r="AT3286" s="6"/>
      <c r="AU3286" s="6"/>
      <c r="AV3286" s="6"/>
      <c r="AW3286" s="6"/>
      <c r="AX3286" s="6"/>
    </row>
    <row r="3287" spans="40:50" ht="12">
      <c r="AN3287" s="6"/>
      <c r="AO3287" s="6"/>
      <c r="AP3287" s="6"/>
      <c r="AQ3287" s="6"/>
      <c r="AR3287" s="6"/>
      <c r="AS3287" s="6"/>
      <c r="AT3287" s="6"/>
      <c r="AU3287" s="6"/>
      <c r="AV3287" s="6"/>
      <c r="AW3287" s="6"/>
      <c r="AX3287" s="6"/>
    </row>
    <row r="3288" spans="40:50" ht="12">
      <c r="AN3288" s="6"/>
      <c r="AO3288" s="6"/>
      <c r="AP3288" s="6"/>
      <c r="AQ3288" s="6"/>
      <c r="AR3288" s="6"/>
      <c r="AS3288" s="6"/>
      <c r="AT3288" s="6"/>
      <c r="AU3288" s="6"/>
      <c r="AV3288" s="6"/>
      <c r="AW3288" s="6"/>
      <c r="AX3288" s="6"/>
    </row>
    <row r="3289" spans="40:50" ht="12">
      <c r="AN3289" s="6"/>
      <c r="AO3289" s="6"/>
      <c r="AP3289" s="6"/>
      <c r="AQ3289" s="6"/>
      <c r="AR3289" s="6"/>
      <c r="AS3289" s="6"/>
      <c r="AT3289" s="6"/>
      <c r="AU3289" s="6"/>
      <c r="AV3289" s="6"/>
      <c r="AW3289" s="6"/>
      <c r="AX3289" s="6"/>
    </row>
    <row r="3290" spans="40:50" ht="12">
      <c r="AN3290" s="6"/>
      <c r="AO3290" s="6"/>
      <c r="AP3290" s="6"/>
      <c r="AQ3290" s="6"/>
      <c r="AR3290" s="6"/>
      <c r="AS3290" s="6"/>
      <c r="AT3290" s="6"/>
      <c r="AU3290" s="6"/>
      <c r="AV3290" s="6"/>
      <c r="AW3290" s="6"/>
      <c r="AX3290" s="6"/>
    </row>
    <row r="3291" spans="40:50" ht="12">
      <c r="AN3291" s="6"/>
      <c r="AO3291" s="6"/>
      <c r="AP3291" s="6"/>
      <c r="AQ3291" s="6"/>
      <c r="AR3291" s="6"/>
      <c r="AS3291" s="6"/>
      <c r="AT3291" s="6"/>
      <c r="AU3291" s="6"/>
      <c r="AV3291" s="6"/>
      <c r="AW3291" s="6"/>
      <c r="AX3291" s="6"/>
    </row>
    <row r="3292" spans="40:50" ht="12">
      <c r="AN3292" s="6"/>
      <c r="AO3292" s="6"/>
      <c r="AP3292" s="6"/>
      <c r="AQ3292" s="6"/>
      <c r="AR3292" s="6"/>
      <c r="AS3292" s="6"/>
      <c r="AT3292" s="6"/>
      <c r="AU3292" s="6"/>
      <c r="AV3292" s="6"/>
      <c r="AW3292" s="6"/>
      <c r="AX3292" s="6"/>
    </row>
    <row r="3293" spans="40:50" ht="12">
      <c r="AN3293" s="6"/>
      <c r="AO3293" s="6"/>
      <c r="AP3293" s="6"/>
      <c r="AQ3293" s="6"/>
      <c r="AR3293" s="6"/>
      <c r="AS3293" s="6"/>
      <c r="AT3293" s="6"/>
      <c r="AU3293" s="6"/>
      <c r="AV3293" s="6"/>
      <c r="AW3293" s="6"/>
      <c r="AX3293" s="6"/>
    </row>
    <row r="3294" spans="40:50" ht="12">
      <c r="AN3294" s="6"/>
      <c r="AO3294" s="6"/>
      <c r="AP3294" s="6"/>
      <c r="AQ3294" s="6"/>
      <c r="AR3294" s="6"/>
      <c r="AS3294" s="6"/>
      <c r="AT3294" s="6"/>
      <c r="AU3294" s="6"/>
      <c r="AV3294" s="6"/>
      <c r="AW3294" s="6"/>
      <c r="AX3294" s="6"/>
    </row>
    <row r="3295" spans="40:50" ht="12">
      <c r="AN3295" s="6"/>
      <c r="AO3295" s="6"/>
      <c r="AP3295" s="6"/>
      <c r="AQ3295" s="6"/>
      <c r="AR3295" s="6"/>
      <c r="AS3295" s="6"/>
      <c r="AT3295" s="6"/>
      <c r="AU3295" s="6"/>
      <c r="AV3295" s="6"/>
      <c r="AW3295" s="6"/>
      <c r="AX3295" s="6"/>
    </row>
    <row r="3296" spans="40:50" ht="12">
      <c r="AN3296" s="6"/>
      <c r="AO3296" s="6"/>
      <c r="AP3296" s="6"/>
      <c r="AQ3296" s="6"/>
      <c r="AR3296" s="6"/>
      <c r="AS3296" s="6"/>
      <c r="AT3296" s="6"/>
      <c r="AU3296" s="6"/>
      <c r="AV3296" s="6"/>
      <c r="AW3296" s="6"/>
      <c r="AX3296" s="6"/>
    </row>
    <row r="3297" spans="40:50" ht="12">
      <c r="AN3297" s="6"/>
      <c r="AO3297" s="6"/>
      <c r="AP3297" s="6"/>
      <c r="AQ3297" s="6"/>
      <c r="AR3297" s="6"/>
      <c r="AS3297" s="6"/>
      <c r="AT3297" s="6"/>
      <c r="AU3297" s="6"/>
      <c r="AV3297" s="6"/>
      <c r="AW3297" s="6"/>
      <c r="AX3297" s="6"/>
    </row>
    <row r="3298" spans="40:50" ht="12">
      <c r="AN3298" s="6"/>
      <c r="AO3298" s="6"/>
      <c r="AP3298" s="6"/>
      <c r="AQ3298" s="6"/>
      <c r="AR3298" s="6"/>
      <c r="AS3298" s="6"/>
      <c r="AT3298" s="6"/>
      <c r="AU3298" s="6"/>
      <c r="AV3298" s="6"/>
      <c r="AW3298" s="6"/>
      <c r="AX3298" s="6"/>
    </row>
    <row r="3299" spans="40:50" ht="12">
      <c r="AN3299" s="6"/>
      <c r="AO3299" s="6"/>
      <c r="AP3299" s="6"/>
      <c r="AQ3299" s="6"/>
      <c r="AR3299" s="6"/>
      <c r="AS3299" s="6"/>
      <c r="AT3299" s="6"/>
      <c r="AU3299" s="6"/>
      <c r="AV3299" s="6"/>
      <c r="AW3299" s="6"/>
      <c r="AX3299" s="6"/>
    </row>
    <row r="3300" spans="40:50" ht="12">
      <c r="AN3300" s="6"/>
      <c r="AO3300" s="6"/>
      <c r="AP3300" s="6"/>
      <c r="AQ3300" s="6"/>
      <c r="AR3300" s="6"/>
      <c r="AS3300" s="6"/>
      <c r="AT3300" s="6"/>
      <c r="AU3300" s="6"/>
      <c r="AV3300" s="6"/>
      <c r="AW3300" s="6"/>
      <c r="AX3300" s="6"/>
    </row>
    <row r="3301" spans="40:50" ht="12">
      <c r="AN3301" s="6"/>
      <c r="AO3301" s="6"/>
      <c r="AP3301" s="6"/>
      <c r="AQ3301" s="6"/>
      <c r="AR3301" s="6"/>
      <c r="AS3301" s="6"/>
      <c r="AT3301" s="6"/>
      <c r="AU3301" s="6"/>
      <c r="AV3301" s="6"/>
      <c r="AW3301" s="6"/>
      <c r="AX3301" s="6"/>
    </row>
    <row r="3302" spans="40:50" ht="12">
      <c r="AN3302" s="6"/>
      <c r="AO3302" s="6"/>
      <c r="AP3302" s="6"/>
      <c r="AQ3302" s="6"/>
      <c r="AR3302" s="6"/>
      <c r="AS3302" s="6"/>
      <c r="AT3302" s="6"/>
      <c r="AU3302" s="6"/>
      <c r="AV3302" s="6"/>
      <c r="AW3302" s="6"/>
      <c r="AX3302" s="6"/>
    </row>
    <row r="3303" spans="40:50" ht="12">
      <c r="AN3303" s="6"/>
      <c r="AO3303" s="6"/>
      <c r="AP3303" s="6"/>
      <c r="AQ3303" s="6"/>
      <c r="AR3303" s="6"/>
      <c r="AS3303" s="6"/>
      <c r="AT3303" s="6"/>
      <c r="AU3303" s="6"/>
      <c r="AV3303" s="6"/>
      <c r="AW3303" s="6"/>
      <c r="AX3303" s="6"/>
    </row>
    <row r="3304" spans="40:50" ht="12">
      <c r="AN3304" s="6"/>
      <c r="AO3304" s="6"/>
      <c r="AP3304" s="6"/>
      <c r="AQ3304" s="6"/>
      <c r="AR3304" s="6"/>
      <c r="AS3304" s="6"/>
      <c r="AT3304" s="6"/>
      <c r="AU3304" s="6"/>
      <c r="AV3304" s="6"/>
      <c r="AW3304" s="6"/>
      <c r="AX3304" s="6"/>
    </row>
    <row r="3305" spans="40:50" ht="12">
      <c r="AN3305" s="6"/>
      <c r="AO3305" s="6"/>
      <c r="AP3305" s="6"/>
      <c r="AQ3305" s="6"/>
      <c r="AR3305" s="6"/>
      <c r="AS3305" s="6"/>
      <c r="AT3305" s="6"/>
      <c r="AU3305" s="6"/>
      <c r="AV3305" s="6"/>
      <c r="AW3305" s="6"/>
      <c r="AX3305" s="6"/>
    </row>
    <row r="3306" spans="40:50" ht="12">
      <c r="AN3306" s="6"/>
      <c r="AO3306" s="6"/>
      <c r="AP3306" s="6"/>
      <c r="AQ3306" s="6"/>
      <c r="AR3306" s="6"/>
      <c r="AS3306" s="6"/>
      <c r="AT3306" s="6"/>
      <c r="AU3306" s="6"/>
      <c r="AV3306" s="6"/>
      <c r="AW3306" s="6"/>
      <c r="AX3306" s="6"/>
    </row>
    <row r="3307" spans="40:50" ht="12">
      <c r="AN3307" s="6"/>
      <c r="AO3307" s="6"/>
      <c r="AP3307" s="6"/>
      <c r="AQ3307" s="6"/>
      <c r="AR3307" s="6"/>
      <c r="AS3307" s="6"/>
      <c r="AT3307" s="6"/>
      <c r="AU3307" s="6"/>
      <c r="AV3307" s="6"/>
      <c r="AW3307" s="6"/>
      <c r="AX3307" s="6"/>
    </row>
    <row r="3308" spans="40:50" ht="12">
      <c r="AN3308" s="6"/>
      <c r="AO3308" s="6"/>
      <c r="AP3308" s="6"/>
      <c r="AQ3308" s="6"/>
      <c r="AR3308" s="6"/>
      <c r="AS3308" s="6"/>
      <c r="AT3308" s="6"/>
      <c r="AU3308" s="6"/>
      <c r="AV3308" s="6"/>
      <c r="AW3308" s="6"/>
      <c r="AX3308" s="6"/>
    </row>
    <row r="3309" spans="40:50" ht="12">
      <c r="AN3309" s="6"/>
      <c r="AO3309" s="6"/>
      <c r="AP3309" s="6"/>
      <c r="AQ3309" s="6"/>
      <c r="AR3309" s="6"/>
      <c r="AS3309" s="6"/>
      <c r="AT3309" s="6"/>
      <c r="AU3309" s="6"/>
      <c r="AV3309" s="6"/>
      <c r="AW3309" s="6"/>
      <c r="AX3309" s="6"/>
    </row>
    <row r="3310" spans="40:50" ht="12">
      <c r="AN3310" s="6"/>
      <c r="AO3310" s="6"/>
      <c r="AP3310" s="6"/>
      <c r="AQ3310" s="6"/>
      <c r="AR3310" s="6"/>
      <c r="AS3310" s="6"/>
      <c r="AT3310" s="6"/>
      <c r="AU3310" s="6"/>
      <c r="AV3310" s="6"/>
      <c r="AW3310" s="6"/>
      <c r="AX3310" s="6"/>
    </row>
    <row r="3311" spans="40:50" ht="12">
      <c r="AN3311" s="6"/>
      <c r="AO3311" s="6"/>
      <c r="AP3311" s="6"/>
      <c r="AQ3311" s="6"/>
      <c r="AR3311" s="6"/>
      <c r="AS3311" s="6"/>
      <c r="AT3311" s="6"/>
      <c r="AU3311" s="6"/>
      <c r="AV3311" s="6"/>
      <c r="AW3311" s="6"/>
      <c r="AX3311" s="6"/>
    </row>
    <row r="3312" spans="40:50" ht="12">
      <c r="AN3312" s="6"/>
      <c r="AO3312" s="6"/>
      <c r="AP3312" s="6"/>
      <c r="AQ3312" s="6"/>
      <c r="AR3312" s="6"/>
      <c r="AS3312" s="6"/>
      <c r="AT3312" s="6"/>
      <c r="AU3312" s="6"/>
      <c r="AV3312" s="6"/>
      <c r="AW3312" s="6"/>
      <c r="AX3312" s="6"/>
    </row>
    <row r="3313" spans="40:50" ht="12">
      <c r="AN3313" s="6"/>
      <c r="AO3313" s="6"/>
      <c r="AP3313" s="6"/>
      <c r="AQ3313" s="6"/>
      <c r="AR3313" s="6"/>
      <c r="AS3313" s="6"/>
      <c r="AT3313" s="6"/>
      <c r="AU3313" s="6"/>
      <c r="AV3313" s="6"/>
      <c r="AW3313" s="6"/>
      <c r="AX3313" s="6"/>
    </row>
    <row r="3314" spans="40:50" ht="12">
      <c r="AN3314" s="6"/>
      <c r="AO3314" s="6"/>
      <c r="AP3314" s="6"/>
      <c r="AQ3314" s="6"/>
      <c r="AR3314" s="6"/>
      <c r="AS3314" s="6"/>
      <c r="AT3314" s="6"/>
      <c r="AU3314" s="6"/>
      <c r="AV3314" s="6"/>
      <c r="AW3314" s="6"/>
      <c r="AX3314" s="6"/>
    </row>
    <row r="3315" spans="40:50" ht="12">
      <c r="AN3315" s="6"/>
      <c r="AO3315" s="6"/>
      <c r="AP3315" s="6"/>
      <c r="AQ3315" s="6"/>
      <c r="AR3315" s="6"/>
      <c r="AS3315" s="6"/>
      <c r="AT3315" s="6"/>
      <c r="AU3315" s="6"/>
      <c r="AV3315" s="6"/>
      <c r="AW3315" s="6"/>
      <c r="AX3315" s="6"/>
    </row>
    <row r="3316" spans="40:50" ht="12">
      <c r="AN3316" s="6"/>
      <c r="AO3316" s="6"/>
      <c r="AP3316" s="6"/>
      <c r="AQ3316" s="6"/>
      <c r="AR3316" s="6"/>
      <c r="AS3316" s="6"/>
      <c r="AT3316" s="6"/>
      <c r="AU3316" s="6"/>
      <c r="AV3316" s="6"/>
      <c r="AW3316" s="6"/>
      <c r="AX3316" s="6"/>
    </row>
    <row r="3317" spans="40:50" ht="12">
      <c r="AN3317" s="6"/>
      <c r="AO3317" s="6"/>
      <c r="AP3317" s="6"/>
      <c r="AQ3317" s="6"/>
      <c r="AR3317" s="6"/>
      <c r="AS3317" s="6"/>
      <c r="AT3317" s="6"/>
      <c r="AU3317" s="6"/>
      <c r="AV3317" s="6"/>
      <c r="AW3317" s="6"/>
      <c r="AX3317" s="6"/>
    </row>
    <row r="3318" spans="40:50" ht="12">
      <c r="AN3318" s="6"/>
      <c r="AO3318" s="6"/>
      <c r="AP3318" s="6"/>
      <c r="AQ3318" s="6"/>
      <c r="AR3318" s="6"/>
      <c r="AS3318" s="6"/>
      <c r="AT3318" s="6"/>
      <c r="AU3318" s="6"/>
      <c r="AV3318" s="6"/>
      <c r="AW3318" s="6"/>
      <c r="AX3318" s="6"/>
    </row>
    <row r="3319" spans="40:50" ht="12">
      <c r="AN3319" s="6"/>
      <c r="AO3319" s="6"/>
      <c r="AP3319" s="6"/>
      <c r="AQ3319" s="6"/>
      <c r="AR3319" s="6"/>
      <c r="AS3319" s="6"/>
      <c r="AT3319" s="6"/>
      <c r="AU3319" s="6"/>
      <c r="AV3319" s="6"/>
      <c r="AW3319" s="6"/>
      <c r="AX3319" s="6"/>
    </row>
    <row r="3320" spans="40:50" ht="12">
      <c r="AN3320" s="6"/>
      <c r="AO3320" s="6"/>
      <c r="AP3320" s="6"/>
      <c r="AQ3320" s="6"/>
      <c r="AR3320" s="6"/>
      <c r="AS3320" s="6"/>
      <c r="AT3320" s="6"/>
      <c r="AU3320" s="6"/>
      <c r="AV3320" s="6"/>
      <c r="AW3320" s="6"/>
      <c r="AX3320" s="6"/>
    </row>
    <row r="3321" spans="40:50" ht="12">
      <c r="AN3321" s="6"/>
      <c r="AO3321" s="6"/>
      <c r="AP3321" s="6"/>
      <c r="AQ3321" s="6"/>
      <c r="AR3321" s="6"/>
      <c r="AS3321" s="6"/>
      <c r="AT3321" s="6"/>
      <c r="AU3321" s="6"/>
      <c r="AV3321" s="6"/>
      <c r="AW3321" s="6"/>
      <c r="AX3321" s="6"/>
    </row>
    <row r="3322" spans="40:50" ht="12">
      <c r="AN3322" s="6"/>
      <c r="AO3322" s="6"/>
      <c r="AP3322" s="6"/>
      <c r="AQ3322" s="6"/>
      <c r="AR3322" s="6"/>
      <c r="AS3322" s="6"/>
      <c r="AT3322" s="6"/>
      <c r="AU3322" s="6"/>
      <c r="AV3322" s="6"/>
      <c r="AW3322" s="6"/>
      <c r="AX3322" s="6"/>
    </row>
    <row r="3323" spans="40:50" ht="12">
      <c r="AN3323" s="6"/>
      <c r="AO3323" s="6"/>
      <c r="AP3323" s="6"/>
      <c r="AQ3323" s="6"/>
      <c r="AR3323" s="6"/>
      <c r="AS3323" s="6"/>
      <c r="AT3323" s="6"/>
      <c r="AU3323" s="6"/>
      <c r="AV3323" s="6"/>
      <c r="AW3323" s="6"/>
      <c r="AX3323" s="6"/>
    </row>
    <row r="3324" spans="40:50" ht="12">
      <c r="AN3324" s="6"/>
      <c r="AO3324" s="6"/>
      <c r="AP3324" s="6"/>
      <c r="AQ3324" s="6"/>
      <c r="AR3324" s="6"/>
      <c r="AS3324" s="6"/>
      <c r="AT3324" s="6"/>
      <c r="AU3324" s="6"/>
      <c r="AV3324" s="6"/>
      <c r="AW3324" s="6"/>
      <c r="AX3324" s="6"/>
    </row>
    <row r="3325" spans="40:50" ht="12">
      <c r="AN3325" s="6"/>
      <c r="AO3325" s="6"/>
      <c r="AP3325" s="6"/>
      <c r="AQ3325" s="6"/>
      <c r="AR3325" s="6"/>
      <c r="AS3325" s="6"/>
      <c r="AT3325" s="6"/>
      <c r="AU3325" s="6"/>
      <c r="AV3325" s="6"/>
      <c r="AW3325" s="6"/>
      <c r="AX3325" s="6"/>
    </row>
    <row r="3326" spans="40:50" ht="12">
      <c r="AN3326" s="6"/>
      <c r="AO3326" s="6"/>
      <c r="AP3326" s="6"/>
      <c r="AQ3326" s="6"/>
      <c r="AR3326" s="6"/>
      <c r="AS3326" s="6"/>
      <c r="AT3326" s="6"/>
      <c r="AU3326" s="6"/>
      <c r="AV3326" s="6"/>
      <c r="AW3326" s="6"/>
      <c r="AX3326" s="6"/>
    </row>
    <row r="3327" spans="40:50" ht="12">
      <c r="AN3327" s="6"/>
      <c r="AO3327" s="6"/>
      <c r="AP3327" s="6"/>
      <c r="AQ3327" s="6"/>
      <c r="AR3327" s="6"/>
      <c r="AS3327" s="6"/>
      <c r="AT3327" s="6"/>
      <c r="AU3327" s="6"/>
      <c r="AV3327" s="6"/>
      <c r="AW3327" s="6"/>
      <c r="AX3327" s="6"/>
    </row>
    <row r="3328" spans="40:50" ht="12">
      <c r="AN3328" s="6"/>
      <c r="AO3328" s="6"/>
      <c r="AP3328" s="6"/>
      <c r="AQ3328" s="6"/>
      <c r="AR3328" s="6"/>
      <c r="AS3328" s="6"/>
      <c r="AT3328" s="6"/>
      <c r="AU3328" s="6"/>
      <c r="AV3328" s="6"/>
      <c r="AW3328" s="6"/>
      <c r="AX3328" s="6"/>
    </row>
    <row r="3329" spans="40:50" ht="12">
      <c r="AN3329" s="6"/>
      <c r="AO3329" s="6"/>
      <c r="AP3329" s="6"/>
      <c r="AQ3329" s="6"/>
      <c r="AR3329" s="6"/>
      <c r="AS3329" s="6"/>
      <c r="AT3329" s="6"/>
      <c r="AU3329" s="6"/>
      <c r="AV3329" s="6"/>
      <c r="AW3329" s="6"/>
      <c r="AX3329" s="6"/>
    </row>
    <row r="3330" spans="40:50" ht="12">
      <c r="AN3330" s="6"/>
      <c r="AO3330" s="6"/>
      <c r="AP3330" s="6"/>
      <c r="AQ3330" s="6"/>
      <c r="AR3330" s="6"/>
      <c r="AS3330" s="6"/>
      <c r="AT3330" s="6"/>
      <c r="AU3330" s="6"/>
      <c r="AV3330" s="6"/>
      <c r="AW3330" s="6"/>
      <c r="AX3330" s="6"/>
    </row>
    <row r="3331" spans="40:50" ht="12">
      <c r="AN3331" s="6"/>
      <c r="AO3331" s="6"/>
      <c r="AP3331" s="6"/>
      <c r="AQ3331" s="6"/>
      <c r="AR3331" s="6"/>
      <c r="AS3331" s="6"/>
      <c r="AT3331" s="6"/>
      <c r="AU3331" s="6"/>
      <c r="AV3331" s="6"/>
      <c r="AW3331" s="6"/>
      <c r="AX3331" s="6"/>
    </row>
    <row r="3332" spans="40:50" ht="12">
      <c r="AN3332" s="6"/>
      <c r="AO3332" s="6"/>
      <c r="AP3332" s="6"/>
      <c r="AQ3332" s="6"/>
      <c r="AR3332" s="6"/>
      <c r="AS3332" s="6"/>
      <c r="AT3332" s="6"/>
      <c r="AU3332" s="6"/>
      <c r="AV3332" s="6"/>
      <c r="AW3332" s="6"/>
      <c r="AX3332" s="6"/>
    </row>
    <row r="3333" spans="40:50" ht="12">
      <c r="AN3333" s="6"/>
      <c r="AO3333" s="6"/>
      <c r="AP3333" s="6"/>
      <c r="AQ3333" s="6"/>
      <c r="AR3333" s="6"/>
      <c r="AS3333" s="6"/>
      <c r="AT3333" s="6"/>
      <c r="AU3333" s="6"/>
      <c r="AV3333" s="6"/>
      <c r="AW3333" s="6"/>
      <c r="AX3333" s="6"/>
    </row>
    <row r="3334" spans="40:50" ht="12">
      <c r="AN3334" s="6"/>
      <c r="AO3334" s="6"/>
      <c r="AP3334" s="6"/>
      <c r="AQ3334" s="6"/>
      <c r="AR3334" s="6"/>
      <c r="AS3334" s="6"/>
      <c r="AT3334" s="6"/>
      <c r="AU3334" s="6"/>
      <c r="AV3334" s="6"/>
      <c r="AW3334" s="6"/>
      <c r="AX3334" s="6"/>
    </row>
    <row r="3335" spans="40:50" ht="12">
      <c r="AN3335" s="6"/>
      <c r="AO3335" s="6"/>
      <c r="AP3335" s="6"/>
      <c r="AQ3335" s="6"/>
      <c r="AR3335" s="6"/>
      <c r="AS3335" s="6"/>
      <c r="AT3335" s="6"/>
      <c r="AU3335" s="6"/>
      <c r="AV3335" s="6"/>
      <c r="AW3335" s="6"/>
      <c r="AX3335" s="6"/>
    </row>
    <row r="3336" spans="40:50" ht="12">
      <c r="AN3336" s="6"/>
      <c r="AO3336" s="6"/>
      <c r="AP3336" s="6"/>
      <c r="AQ3336" s="6"/>
      <c r="AR3336" s="6"/>
      <c r="AS3336" s="6"/>
      <c r="AT3336" s="6"/>
      <c r="AU3336" s="6"/>
      <c r="AV3336" s="6"/>
      <c r="AW3336" s="6"/>
      <c r="AX3336" s="6"/>
    </row>
    <row r="3337" spans="40:50" ht="12">
      <c r="AN3337" s="6"/>
      <c r="AO3337" s="6"/>
      <c r="AP3337" s="6"/>
      <c r="AQ3337" s="6"/>
      <c r="AR3337" s="6"/>
      <c r="AS3337" s="6"/>
      <c r="AT3337" s="6"/>
      <c r="AU3337" s="6"/>
      <c r="AV3337" s="6"/>
      <c r="AW3337" s="6"/>
      <c r="AX3337" s="6"/>
    </row>
    <row r="3338" spans="40:50" ht="12">
      <c r="AN3338" s="6"/>
      <c r="AO3338" s="6"/>
      <c r="AP3338" s="6"/>
      <c r="AQ3338" s="6"/>
      <c r="AR3338" s="6"/>
      <c r="AS3338" s="6"/>
      <c r="AT3338" s="6"/>
      <c r="AU3338" s="6"/>
      <c r="AV3338" s="6"/>
      <c r="AW3338" s="6"/>
      <c r="AX3338" s="6"/>
    </row>
    <row r="3339" spans="40:50" ht="12">
      <c r="AN3339" s="6"/>
      <c r="AO3339" s="6"/>
      <c r="AP3339" s="6"/>
      <c r="AQ3339" s="6"/>
      <c r="AR3339" s="6"/>
      <c r="AS3339" s="6"/>
      <c r="AT3339" s="6"/>
      <c r="AU3339" s="6"/>
      <c r="AV3339" s="6"/>
      <c r="AW3339" s="6"/>
      <c r="AX3339" s="6"/>
    </row>
    <row r="3340" spans="40:50" ht="12">
      <c r="AN3340" s="6"/>
      <c r="AO3340" s="6"/>
      <c r="AP3340" s="6"/>
      <c r="AQ3340" s="6"/>
      <c r="AR3340" s="6"/>
      <c r="AS3340" s="6"/>
      <c r="AT3340" s="6"/>
      <c r="AU3340" s="6"/>
      <c r="AV3340" s="6"/>
      <c r="AW3340" s="6"/>
      <c r="AX3340" s="6"/>
    </row>
    <row r="3341" spans="40:50" ht="12">
      <c r="AN3341" s="6"/>
      <c r="AO3341" s="6"/>
      <c r="AP3341" s="6"/>
      <c r="AQ3341" s="6"/>
      <c r="AR3341" s="6"/>
      <c r="AS3341" s="6"/>
      <c r="AT3341" s="6"/>
      <c r="AU3341" s="6"/>
      <c r="AV3341" s="6"/>
      <c r="AW3341" s="6"/>
      <c r="AX3341" s="6"/>
    </row>
    <row r="3342" spans="40:50" ht="12">
      <c r="AN3342" s="6"/>
      <c r="AO3342" s="6"/>
      <c r="AP3342" s="6"/>
      <c r="AQ3342" s="6"/>
      <c r="AR3342" s="6"/>
      <c r="AS3342" s="6"/>
      <c r="AT3342" s="6"/>
      <c r="AU3342" s="6"/>
      <c r="AV3342" s="6"/>
      <c r="AW3342" s="6"/>
      <c r="AX3342" s="6"/>
    </row>
    <row r="3343" spans="40:50" ht="12">
      <c r="AN3343" s="6"/>
      <c r="AO3343" s="6"/>
      <c r="AP3343" s="6"/>
      <c r="AQ3343" s="6"/>
      <c r="AR3343" s="6"/>
      <c r="AS3343" s="6"/>
      <c r="AT3343" s="6"/>
      <c r="AU3343" s="6"/>
      <c r="AV3343" s="6"/>
      <c r="AW3343" s="6"/>
      <c r="AX3343" s="6"/>
    </row>
    <row r="3344" spans="40:50" ht="12">
      <c r="AN3344" s="6"/>
      <c r="AO3344" s="6"/>
      <c r="AP3344" s="6"/>
      <c r="AQ3344" s="6"/>
      <c r="AR3344" s="6"/>
      <c r="AS3344" s="6"/>
      <c r="AT3344" s="6"/>
      <c r="AU3344" s="6"/>
      <c r="AV3344" s="6"/>
      <c r="AW3344" s="6"/>
      <c r="AX3344" s="6"/>
    </row>
    <row r="3345" spans="40:50" ht="12">
      <c r="AN3345" s="6"/>
      <c r="AO3345" s="6"/>
      <c r="AP3345" s="6"/>
      <c r="AQ3345" s="6"/>
      <c r="AR3345" s="6"/>
      <c r="AS3345" s="6"/>
      <c r="AT3345" s="6"/>
      <c r="AU3345" s="6"/>
      <c r="AV3345" s="6"/>
      <c r="AW3345" s="6"/>
      <c r="AX3345" s="6"/>
    </row>
    <row r="3346" spans="40:50" ht="12">
      <c r="AN3346" s="6"/>
      <c r="AO3346" s="6"/>
      <c r="AP3346" s="6"/>
      <c r="AQ3346" s="6"/>
      <c r="AR3346" s="6"/>
      <c r="AS3346" s="6"/>
      <c r="AT3346" s="6"/>
      <c r="AU3346" s="6"/>
      <c r="AV3346" s="6"/>
      <c r="AW3346" s="6"/>
      <c r="AX3346" s="6"/>
    </row>
    <row r="3347" spans="40:50" ht="12">
      <c r="AN3347" s="6"/>
      <c r="AO3347" s="6"/>
      <c r="AP3347" s="6"/>
      <c r="AQ3347" s="6"/>
      <c r="AR3347" s="6"/>
      <c r="AS3347" s="6"/>
      <c r="AT3347" s="6"/>
      <c r="AU3347" s="6"/>
      <c r="AV3347" s="6"/>
      <c r="AW3347" s="6"/>
      <c r="AX3347" s="6"/>
    </row>
    <row r="3348" spans="40:50" ht="12">
      <c r="AN3348" s="6"/>
      <c r="AO3348" s="6"/>
      <c r="AP3348" s="6"/>
      <c r="AQ3348" s="6"/>
      <c r="AR3348" s="6"/>
      <c r="AS3348" s="6"/>
      <c r="AT3348" s="6"/>
      <c r="AU3348" s="6"/>
      <c r="AV3348" s="6"/>
      <c r="AW3348" s="6"/>
      <c r="AX3348" s="6"/>
    </row>
    <row r="3349" spans="40:50" ht="12">
      <c r="AN3349" s="6"/>
      <c r="AO3349" s="6"/>
      <c r="AP3349" s="6"/>
      <c r="AQ3349" s="6"/>
      <c r="AR3349" s="6"/>
      <c r="AS3349" s="6"/>
      <c r="AT3349" s="6"/>
      <c r="AU3349" s="6"/>
      <c r="AV3349" s="6"/>
      <c r="AW3349" s="6"/>
      <c r="AX3349" s="6"/>
    </row>
    <row r="3350" spans="40:50" ht="12">
      <c r="AN3350" s="6"/>
      <c r="AO3350" s="6"/>
      <c r="AP3350" s="6"/>
      <c r="AQ3350" s="6"/>
      <c r="AR3350" s="6"/>
      <c r="AS3350" s="6"/>
      <c r="AT3350" s="6"/>
      <c r="AU3350" s="6"/>
      <c r="AV3350" s="6"/>
      <c r="AW3350" s="6"/>
      <c r="AX3350" s="6"/>
    </row>
    <row r="3351" spans="40:50" ht="12">
      <c r="AN3351" s="6"/>
      <c r="AO3351" s="6"/>
      <c r="AP3351" s="6"/>
      <c r="AQ3351" s="6"/>
      <c r="AR3351" s="6"/>
      <c r="AS3351" s="6"/>
      <c r="AT3351" s="6"/>
      <c r="AU3351" s="6"/>
      <c r="AV3351" s="6"/>
      <c r="AW3351" s="6"/>
      <c r="AX3351" s="6"/>
    </row>
    <row r="3352" spans="40:50" ht="12">
      <c r="AN3352" s="6"/>
      <c r="AO3352" s="6"/>
      <c r="AP3352" s="6"/>
      <c r="AQ3352" s="6"/>
      <c r="AR3352" s="6"/>
      <c r="AS3352" s="6"/>
      <c r="AT3352" s="6"/>
      <c r="AU3352" s="6"/>
      <c r="AV3352" s="6"/>
      <c r="AW3352" s="6"/>
      <c r="AX3352" s="6"/>
    </row>
    <row r="3353" spans="40:50" ht="12">
      <c r="AN3353" s="6"/>
      <c r="AO3353" s="6"/>
      <c r="AP3353" s="6"/>
      <c r="AQ3353" s="6"/>
      <c r="AR3353" s="6"/>
      <c r="AS3353" s="6"/>
      <c r="AT3353" s="6"/>
      <c r="AU3353" s="6"/>
      <c r="AV3353" s="6"/>
      <c r="AW3353" s="6"/>
      <c r="AX3353" s="6"/>
    </row>
    <row r="3354" spans="40:50" ht="12">
      <c r="AN3354" s="6"/>
      <c r="AO3354" s="6"/>
      <c r="AP3354" s="6"/>
      <c r="AQ3354" s="6"/>
      <c r="AR3354" s="6"/>
      <c r="AS3354" s="6"/>
      <c r="AT3354" s="6"/>
      <c r="AU3354" s="6"/>
      <c r="AV3354" s="6"/>
      <c r="AW3354" s="6"/>
      <c r="AX3354" s="6"/>
    </row>
    <row r="3355" spans="40:50" ht="12">
      <c r="AN3355" s="6"/>
      <c r="AO3355" s="6"/>
      <c r="AP3355" s="6"/>
      <c r="AQ3355" s="6"/>
      <c r="AR3355" s="6"/>
      <c r="AS3355" s="6"/>
      <c r="AT3355" s="6"/>
      <c r="AU3355" s="6"/>
      <c r="AV3355" s="6"/>
      <c r="AW3355" s="6"/>
      <c r="AX3355" s="6"/>
    </row>
    <row r="3356" spans="40:50" ht="12">
      <c r="AN3356" s="6"/>
      <c r="AO3356" s="6"/>
      <c r="AP3356" s="6"/>
      <c r="AQ3356" s="6"/>
      <c r="AR3356" s="6"/>
      <c r="AS3356" s="6"/>
      <c r="AT3356" s="6"/>
      <c r="AU3356" s="6"/>
      <c r="AV3356" s="6"/>
      <c r="AW3356" s="6"/>
      <c r="AX3356" s="6"/>
    </row>
    <row r="3357" spans="40:50" ht="12">
      <c r="AN3357" s="6"/>
      <c r="AO3357" s="6"/>
      <c r="AP3357" s="6"/>
      <c r="AQ3357" s="6"/>
      <c r="AR3357" s="6"/>
      <c r="AS3357" s="6"/>
      <c r="AT3357" s="6"/>
      <c r="AU3357" s="6"/>
      <c r="AV3357" s="6"/>
      <c r="AW3357" s="6"/>
      <c r="AX3357" s="6"/>
    </row>
    <row r="3358" spans="40:50" ht="12">
      <c r="AN3358" s="6"/>
      <c r="AO3358" s="6"/>
      <c r="AP3358" s="6"/>
      <c r="AQ3358" s="6"/>
      <c r="AR3358" s="6"/>
      <c r="AS3358" s="6"/>
      <c r="AT3358" s="6"/>
      <c r="AU3358" s="6"/>
      <c r="AV3358" s="6"/>
      <c r="AW3358" s="6"/>
      <c r="AX3358" s="6"/>
    </row>
    <row r="3359" spans="40:50" ht="12">
      <c r="AN3359" s="6"/>
      <c r="AO3359" s="6"/>
      <c r="AP3359" s="6"/>
      <c r="AQ3359" s="6"/>
      <c r="AR3359" s="6"/>
      <c r="AS3359" s="6"/>
      <c r="AT3359" s="6"/>
      <c r="AU3359" s="6"/>
      <c r="AV3359" s="6"/>
      <c r="AW3359" s="6"/>
      <c r="AX3359" s="6"/>
    </row>
    <row r="3360" spans="40:50" ht="12">
      <c r="AN3360" s="6"/>
      <c r="AO3360" s="6"/>
      <c r="AP3360" s="6"/>
      <c r="AQ3360" s="6"/>
      <c r="AR3360" s="6"/>
      <c r="AS3360" s="6"/>
      <c r="AT3360" s="6"/>
      <c r="AU3360" s="6"/>
      <c r="AV3360" s="6"/>
      <c r="AW3360" s="6"/>
      <c r="AX3360" s="6"/>
    </row>
    <row r="3361" spans="40:50" ht="12">
      <c r="AN3361" s="6"/>
      <c r="AO3361" s="6"/>
      <c r="AP3361" s="6"/>
      <c r="AQ3361" s="6"/>
      <c r="AR3361" s="6"/>
      <c r="AS3361" s="6"/>
      <c r="AT3361" s="6"/>
      <c r="AU3361" s="6"/>
      <c r="AV3361" s="6"/>
      <c r="AW3361" s="6"/>
      <c r="AX3361" s="6"/>
    </row>
    <row r="3362" spans="40:50" ht="12">
      <c r="AN3362" s="6"/>
      <c r="AO3362" s="6"/>
      <c r="AP3362" s="6"/>
      <c r="AQ3362" s="6"/>
      <c r="AR3362" s="6"/>
      <c r="AS3362" s="6"/>
      <c r="AT3362" s="6"/>
      <c r="AU3362" s="6"/>
      <c r="AV3362" s="6"/>
      <c r="AW3362" s="6"/>
      <c r="AX3362" s="6"/>
    </row>
    <row r="3363" spans="40:50" ht="12">
      <c r="AN3363" s="6"/>
      <c r="AO3363" s="6"/>
      <c r="AP3363" s="6"/>
      <c r="AQ3363" s="6"/>
      <c r="AR3363" s="6"/>
      <c r="AS3363" s="6"/>
      <c r="AT3363" s="6"/>
      <c r="AU3363" s="6"/>
      <c r="AV3363" s="6"/>
      <c r="AW3363" s="6"/>
      <c r="AX3363" s="6"/>
    </row>
    <row r="3364" spans="40:50" ht="12">
      <c r="AN3364" s="6"/>
      <c r="AO3364" s="6"/>
      <c r="AP3364" s="6"/>
      <c r="AQ3364" s="6"/>
      <c r="AR3364" s="6"/>
      <c r="AS3364" s="6"/>
      <c r="AT3364" s="6"/>
      <c r="AU3364" s="6"/>
      <c r="AV3364" s="6"/>
      <c r="AW3364" s="6"/>
      <c r="AX3364" s="6"/>
    </row>
    <row r="3365" spans="40:50" ht="12">
      <c r="AN3365" s="6"/>
      <c r="AO3365" s="6"/>
      <c r="AP3365" s="6"/>
      <c r="AQ3365" s="6"/>
      <c r="AR3365" s="6"/>
      <c r="AS3365" s="6"/>
      <c r="AT3365" s="6"/>
      <c r="AU3365" s="6"/>
      <c r="AV3365" s="6"/>
      <c r="AW3365" s="6"/>
      <c r="AX3365" s="6"/>
    </row>
    <row r="3366" spans="40:50" ht="12">
      <c r="AN3366" s="6"/>
      <c r="AO3366" s="6"/>
      <c r="AP3366" s="6"/>
      <c r="AQ3366" s="6"/>
      <c r="AR3366" s="6"/>
      <c r="AS3366" s="6"/>
      <c r="AT3366" s="6"/>
      <c r="AU3366" s="6"/>
      <c r="AV3366" s="6"/>
      <c r="AW3366" s="6"/>
      <c r="AX3366" s="6"/>
    </row>
    <row r="3367" spans="40:50" ht="12">
      <c r="AN3367" s="6"/>
      <c r="AO3367" s="6"/>
      <c r="AP3367" s="6"/>
      <c r="AQ3367" s="6"/>
      <c r="AR3367" s="6"/>
      <c r="AS3367" s="6"/>
      <c r="AT3367" s="6"/>
      <c r="AU3367" s="6"/>
      <c r="AV3367" s="6"/>
      <c r="AW3367" s="6"/>
      <c r="AX3367" s="6"/>
    </row>
    <row r="3368" spans="40:50" ht="12">
      <c r="AN3368" s="6"/>
      <c r="AO3368" s="6"/>
      <c r="AP3368" s="6"/>
      <c r="AQ3368" s="6"/>
      <c r="AR3368" s="6"/>
      <c r="AS3368" s="6"/>
      <c r="AT3368" s="6"/>
      <c r="AU3368" s="6"/>
      <c r="AV3368" s="6"/>
      <c r="AW3368" s="6"/>
      <c r="AX3368" s="6"/>
    </row>
    <row r="3369" spans="40:50" ht="12">
      <c r="AN3369" s="6"/>
      <c r="AO3369" s="6"/>
      <c r="AP3369" s="6"/>
      <c r="AQ3369" s="6"/>
      <c r="AR3369" s="6"/>
      <c r="AS3369" s="6"/>
      <c r="AT3369" s="6"/>
      <c r="AU3369" s="6"/>
      <c r="AV3369" s="6"/>
      <c r="AW3369" s="6"/>
      <c r="AX3369" s="6"/>
    </row>
    <row r="3370" spans="40:50" ht="12">
      <c r="AN3370" s="6"/>
      <c r="AO3370" s="6"/>
      <c r="AP3370" s="6"/>
      <c r="AQ3370" s="6"/>
      <c r="AR3370" s="6"/>
      <c r="AS3370" s="6"/>
      <c r="AT3370" s="6"/>
      <c r="AU3370" s="6"/>
      <c r="AV3370" s="6"/>
      <c r="AW3370" s="6"/>
      <c r="AX3370" s="6"/>
    </row>
    <row r="3371" spans="40:50" ht="12">
      <c r="AN3371" s="6"/>
      <c r="AO3371" s="6"/>
      <c r="AP3371" s="6"/>
      <c r="AQ3371" s="6"/>
      <c r="AR3371" s="6"/>
      <c r="AS3371" s="6"/>
      <c r="AT3371" s="6"/>
      <c r="AU3371" s="6"/>
      <c r="AV3371" s="6"/>
      <c r="AW3371" s="6"/>
      <c r="AX3371" s="6"/>
    </row>
    <row r="3372" spans="40:50" ht="12">
      <c r="AN3372" s="6"/>
      <c r="AO3372" s="6"/>
      <c r="AP3372" s="6"/>
      <c r="AQ3372" s="6"/>
      <c r="AR3372" s="6"/>
      <c r="AS3372" s="6"/>
      <c r="AT3372" s="6"/>
      <c r="AU3372" s="6"/>
      <c r="AV3372" s="6"/>
      <c r="AW3372" s="6"/>
      <c r="AX3372" s="6"/>
    </row>
    <row r="3373" spans="40:50" ht="12">
      <c r="AN3373" s="6"/>
      <c r="AO3373" s="6"/>
      <c r="AP3373" s="6"/>
      <c r="AQ3373" s="6"/>
      <c r="AR3373" s="6"/>
      <c r="AS3373" s="6"/>
      <c r="AT3373" s="6"/>
      <c r="AU3373" s="6"/>
      <c r="AV3373" s="6"/>
      <c r="AW3373" s="6"/>
      <c r="AX3373" s="6"/>
    </row>
    <row r="3374" spans="40:50" ht="12">
      <c r="AN3374" s="6"/>
      <c r="AO3374" s="6"/>
      <c r="AP3374" s="6"/>
      <c r="AQ3374" s="6"/>
      <c r="AR3374" s="6"/>
      <c r="AS3374" s="6"/>
      <c r="AT3374" s="6"/>
      <c r="AU3374" s="6"/>
      <c r="AV3374" s="6"/>
      <c r="AW3374" s="6"/>
      <c r="AX3374" s="6"/>
    </row>
    <row r="3375" spans="40:50" ht="12">
      <c r="AN3375" s="6"/>
      <c r="AO3375" s="6"/>
      <c r="AP3375" s="6"/>
      <c r="AQ3375" s="6"/>
      <c r="AR3375" s="6"/>
      <c r="AS3375" s="6"/>
      <c r="AT3375" s="6"/>
      <c r="AU3375" s="6"/>
      <c r="AV3375" s="6"/>
      <c r="AW3375" s="6"/>
      <c r="AX3375" s="6"/>
    </row>
    <row r="3376" spans="40:50" ht="12">
      <c r="AN3376" s="6"/>
      <c r="AO3376" s="6"/>
      <c r="AP3376" s="6"/>
      <c r="AQ3376" s="6"/>
      <c r="AR3376" s="6"/>
      <c r="AS3376" s="6"/>
      <c r="AT3376" s="6"/>
      <c r="AU3376" s="6"/>
      <c r="AV3376" s="6"/>
      <c r="AW3376" s="6"/>
      <c r="AX3376" s="6"/>
    </row>
    <row r="3377" spans="40:50" ht="12">
      <c r="AN3377" s="6"/>
      <c r="AO3377" s="6"/>
      <c r="AP3377" s="6"/>
      <c r="AQ3377" s="6"/>
      <c r="AR3377" s="6"/>
      <c r="AS3377" s="6"/>
      <c r="AT3377" s="6"/>
      <c r="AU3377" s="6"/>
      <c r="AV3377" s="6"/>
      <c r="AW3377" s="6"/>
      <c r="AX3377" s="6"/>
    </row>
    <row r="3378" spans="40:50" ht="12">
      <c r="AN3378" s="6"/>
      <c r="AO3378" s="6"/>
      <c r="AP3378" s="6"/>
      <c r="AQ3378" s="6"/>
      <c r="AR3378" s="6"/>
      <c r="AS3378" s="6"/>
      <c r="AT3378" s="6"/>
      <c r="AU3378" s="6"/>
      <c r="AV3378" s="6"/>
      <c r="AW3378" s="6"/>
      <c r="AX3378" s="6"/>
    </row>
    <row r="3379" spans="40:50" ht="12">
      <c r="AN3379" s="6"/>
      <c r="AO3379" s="6"/>
      <c r="AP3379" s="6"/>
      <c r="AQ3379" s="6"/>
      <c r="AR3379" s="6"/>
      <c r="AS3379" s="6"/>
      <c r="AT3379" s="6"/>
      <c r="AU3379" s="6"/>
      <c r="AV3379" s="6"/>
      <c r="AW3379" s="6"/>
      <c r="AX3379" s="6"/>
    </row>
    <row r="3380" spans="40:50" ht="12">
      <c r="AN3380" s="6"/>
      <c r="AO3380" s="6"/>
      <c r="AP3380" s="6"/>
      <c r="AQ3380" s="6"/>
      <c r="AR3380" s="6"/>
      <c r="AS3380" s="6"/>
      <c r="AT3380" s="6"/>
      <c r="AU3380" s="6"/>
      <c r="AV3380" s="6"/>
      <c r="AW3380" s="6"/>
      <c r="AX3380" s="6"/>
    </row>
    <row r="3381" spans="40:50" ht="12">
      <c r="AN3381" s="6"/>
      <c r="AO3381" s="6"/>
      <c r="AP3381" s="6"/>
      <c r="AQ3381" s="6"/>
      <c r="AR3381" s="6"/>
      <c r="AS3381" s="6"/>
      <c r="AT3381" s="6"/>
      <c r="AU3381" s="6"/>
      <c r="AV3381" s="6"/>
      <c r="AW3381" s="6"/>
      <c r="AX3381" s="6"/>
    </row>
    <row r="3382" spans="40:50" ht="12">
      <c r="AN3382" s="6"/>
      <c r="AO3382" s="6"/>
      <c r="AP3382" s="6"/>
      <c r="AQ3382" s="6"/>
      <c r="AR3382" s="6"/>
      <c r="AS3382" s="6"/>
      <c r="AT3382" s="6"/>
      <c r="AU3382" s="6"/>
      <c r="AV3382" s="6"/>
      <c r="AW3382" s="6"/>
      <c r="AX3382" s="6"/>
    </row>
    <row r="3383" spans="40:50" ht="12">
      <c r="AN3383" s="6"/>
      <c r="AO3383" s="6"/>
      <c r="AP3383" s="6"/>
      <c r="AQ3383" s="6"/>
      <c r="AR3383" s="6"/>
      <c r="AS3383" s="6"/>
      <c r="AT3383" s="6"/>
      <c r="AU3383" s="6"/>
      <c r="AV3383" s="6"/>
      <c r="AW3383" s="6"/>
      <c r="AX3383" s="6"/>
    </row>
    <row r="3384" spans="40:50" ht="12">
      <c r="AN3384" s="6"/>
      <c r="AO3384" s="6"/>
      <c r="AP3384" s="6"/>
      <c r="AQ3384" s="6"/>
      <c r="AR3384" s="6"/>
      <c r="AS3384" s="6"/>
      <c r="AT3384" s="6"/>
      <c r="AU3384" s="6"/>
      <c r="AV3384" s="6"/>
      <c r="AW3384" s="6"/>
      <c r="AX3384" s="6"/>
    </row>
    <row r="3385" spans="40:50" ht="12">
      <c r="AN3385" s="6"/>
      <c r="AO3385" s="6"/>
      <c r="AP3385" s="6"/>
      <c r="AQ3385" s="6"/>
      <c r="AR3385" s="6"/>
      <c r="AS3385" s="6"/>
      <c r="AT3385" s="6"/>
      <c r="AU3385" s="6"/>
      <c r="AV3385" s="6"/>
      <c r="AW3385" s="6"/>
      <c r="AX3385" s="6"/>
    </row>
    <row r="3386" spans="40:50" ht="12">
      <c r="AN3386" s="6"/>
      <c r="AO3386" s="6"/>
      <c r="AP3386" s="6"/>
      <c r="AQ3386" s="6"/>
      <c r="AR3386" s="6"/>
      <c r="AS3386" s="6"/>
      <c r="AT3386" s="6"/>
      <c r="AU3386" s="6"/>
      <c r="AV3386" s="6"/>
      <c r="AW3386" s="6"/>
      <c r="AX3386" s="6"/>
    </row>
    <row r="3387" spans="40:50" ht="12">
      <c r="AN3387" s="6"/>
      <c r="AO3387" s="6"/>
      <c r="AP3387" s="6"/>
      <c r="AQ3387" s="6"/>
      <c r="AR3387" s="6"/>
      <c r="AS3387" s="6"/>
      <c r="AT3387" s="6"/>
      <c r="AU3387" s="6"/>
      <c r="AV3387" s="6"/>
      <c r="AW3387" s="6"/>
      <c r="AX3387" s="6"/>
    </row>
    <row r="3388" spans="40:50" ht="12">
      <c r="AN3388" s="6"/>
      <c r="AO3388" s="6"/>
      <c r="AP3388" s="6"/>
      <c r="AQ3388" s="6"/>
      <c r="AR3388" s="6"/>
      <c r="AS3388" s="6"/>
      <c r="AT3388" s="6"/>
      <c r="AU3388" s="6"/>
      <c r="AV3388" s="6"/>
      <c r="AW3388" s="6"/>
      <c r="AX3388" s="6"/>
    </row>
    <row r="3389" spans="40:50" ht="12">
      <c r="AN3389" s="6"/>
      <c r="AO3389" s="6"/>
      <c r="AP3389" s="6"/>
      <c r="AQ3389" s="6"/>
      <c r="AR3389" s="6"/>
      <c r="AS3389" s="6"/>
      <c r="AT3389" s="6"/>
      <c r="AU3389" s="6"/>
      <c r="AV3389" s="6"/>
      <c r="AW3389" s="6"/>
      <c r="AX3389" s="6"/>
    </row>
    <row r="3390" spans="40:50" ht="12">
      <c r="AN3390" s="6"/>
      <c r="AO3390" s="6"/>
      <c r="AP3390" s="6"/>
      <c r="AQ3390" s="6"/>
      <c r="AR3390" s="6"/>
      <c r="AS3390" s="6"/>
      <c r="AT3390" s="6"/>
      <c r="AU3390" s="6"/>
      <c r="AV3390" s="6"/>
      <c r="AW3390" s="6"/>
      <c r="AX3390" s="6"/>
    </row>
    <row r="3391" spans="40:50" ht="12">
      <c r="AN3391" s="6"/>
      <c r="AO3391" s="6"/>
      <c r="AP3391" s="6"/>
      <c r="AQ3391" s="6"/>
      <c r="AR3391" s="6"/>
      <c r="AS3391" s="6"/>
      <c r="AT3391" s="6"/>
      <c r="AU3391" s="6"/>
      <c r="AV3391" s="6"/>
      <c r="AW3391" s="6"/>
      <c r="AX3391" s="6"/>
    </row>
    <row r="3392" spans="40:50" ht="12">
      <c r="AN3392" s="6"/>
      <c r="AO3392" s="6"/>
      <c r="AP3392" s="6"/>
      <c r="AQ3392" s="6"/>
      <c r="AR3392" s="6"/>
      <c r="AS3392" s="6"/>
      <c r="AT3392" s="6"/>
      <c r="AU3392" s="6"/>
      <c r="AV3392" s="6"/>
      <c r="AW3392" s="6"/>
      <c r="AX3392" s="6"/>
    </row>
    <row r="3393" spans="40:50" ht="12">
      <c r="AN3393" s="6"/>
      <c r="AO3393" s="6"/>
      <c r="AP3393" s="6"/>
      <c r="AQ3393" s="6"/>
      <c r="AR3393" s="6"/>
      <c r="AS3393" s="6"/>
      <c r="AT3393" s="6"/>
      <c r="AU3393" s="6"/>
      <c r="AV3393" s="6"/>
      <c r="AW3393" s="6"/>
      <c r="AX3393" s="6"/>
    </row>
    <row r="3394" spans="40:50" ht="12">
      <c r="AN3394" s="6"/>
      <c r="AO3394" s="6"/>
      <c r="AP3394" s="6"/>
      <c r="AQ3394" s="6"/>
      <c r="AR3394" s="6"/>
      <c r="AS3394" s="6"/>
      <c r="AT3394" s="6"/>
      <c r="AU3394" s="6"/>
      <c r="AV3394" s="6"/>
      <c r="AW3394" s="6"/>
      <c r="AX3394" s="6"/>
    </row>
    <row r="3395" spans="40:50" ht="12">
      <c r="AN3395" s="6"/>
      <c r="AO3395" s="6"/>
      <c r="AP3395" s="6"/>
      <c r="AQ3395" s="6"/>
      <c r="AR3395" s="6"/>
      <c r="AS3395" s="6"/>
      <c r="AT3395" s="6"/>
      <c r="AU3395" s="6"/>
      <c r="AV3395" s="6"/>
      <c r="AW3395" s="6"/>
      <c r="AX3395" s="6"/>
    </row>
    <row r="3396" spans="40:50" ht="12">
      <c r="AN3396" s="6"/>
      <c r="AO3396" s="6"/>
      <c r="AP3396" s="6"/>
      <c r="AQ3396" s="6"/>
      <c r="AR3396" s="6"/>
      <c r="AS3396" s="6"/>
      <c r="AT3396" s="6"/>
      <c r="AU3396" s="6"/>
      <c r="AV3396" s="6"/>
      <c r="AW3396" s="6"/>
      <c r="AX3396" s="6"/>
    </row>
    <row r="3397" spans="40:50" ht="12">
      <c r="AN3397" s="6"/>
      <c r="AO3397" s="6"/>
      <c r="AP3397" s="6"/>
      <c r="AQ3397" s="6"/>
      <c r="AR3397" s="6"/>
      <c r="AS3397" s="6"/>
      <c r="AT3397" s="6"/>
      <c r="AU3397" s="6"/>
      <c r="AV3397" s="6"/>
      <c r="AW3397" s="6"/>
      <c r="AX3397" s="6"/>
    </row>
    <row r="3398" spans="40:50" ht="12">
      <c r="AN3398" s="6"/>
      <c r="AO3398" s="6"/>
      <c r="AP3398" s="6"/>
      <c r="AQ3398" s="6"/>
      <c r="AR3398" s="6"/>
      <c r="AS3398" s="6"/>
      <c r="AT3398" s="6"/>
      <c r="AU3398" s="6"/>
      <c r="AV3398" s="6"/>
      <c r="AW3398" s="6"/>
      <c r="AX3398" s="6"/>
    </row>
    <row r="3399" spans="40:50" ht="12">
      <c r="AN3399" s="6"/>
      <c r="AO3399" s="6"/>
      <c r="AP3399" s="6"/>
      <c r="AQ3399" s="6"/>
      <c r="AR3399" s="6"/>
      <c r="AS3399" s="6"/>
      <c r="AT3399" s="6"/>
      <c r="AU3399" s="6"/>
      <c r="AV3399" s="6"/>
      <c r="AW3399" s="6"/>
      <c r="AX3399" s="6"/>
    </row>
    <row r="3400" spans="40:50" ht="12">
      <c r="AN3400" s="6"/>
      <c r="AO3400" s="6"/>
      <c r="AP3400" s="6"/>
      <c r="AQ3400" s="6"/>
      <c r="AR3400" s="6"/>
      <c r="AS3400" s="6"/>
      <c r="AT3400" s="6"/>
      <c r="AU3400" s="6"/>
      <c r="AV3400" s="6"/>
      <c r="AW3400" s="6"/>
      <c r="AX3400" s="6"/>
    </row>
    <row r="3401" spans="40:50" ht="12">
      <c r="AN3401" s="6"/>
      <c r="AO3401" s="6"/>
      <c r="AP3401" s="6"/>
      <c r="AQ3401" s="6"/>
      <c r="AR3401" s="6"/>
      <c r="AS3401" s="6"/>
      <c r="AT3401" s="6"/>
      <c r="AU3401" s="6"/>
      <c r="AV3401" s="6"/>
      <c r="AW3401" s="6"/>
      <c r="AX3401" s="6"/>
    </row>
    <row r="3402" spans="40:50" ht="12">
      <c r="AN3402" s="6"/>
      <c r="AO3402" s="6"/>
      <c r="AP3402" s="6"/>
      <c r="AQ3402" s="6"/>
      <c r="AR3402" s="6"/>
      <c r="AS3402" s="6"/>
      <c r="AT3402" s="6"/>
      <c r="AU3402" s="6"/>
      <c r="AV3402" s="6"/>
      <c r="AW3402" s="6"/>
      <c r="AX3402" s="6"/>
    </row>
    <row r="3403" spans="40:50" ht="12">
      <c r="AN3403" s="6"/>
      <c r="AO3403" s="6"/>
      <c r="AP3403" s="6"/>
      <c r="AQ3403" s="6"/>
      <c r="AR3403" s="6"/>
      <c r="AS3403" s="6"/>
      <c r="AT3403" s="6"/>
      <c r="AU3403" s="6"/>
      <c r="AV3403" s="6"/>
      <c r="AW3403" s="6"/>
      <c r="AX3403" s="6"/>
    </row>
    <row r="3404" spans="40:50" ht="12">
      <c r="AN3404" s="6"/>
      <c r="AO3404" s="6"/>
      <c r="AP3404" s="6"/>
      <c r="AQ3404" s="6"/>
      <c r="AR3404" s="6"/>
      <c r="AS3404" s="6"/>
      <c r="AT3404" s="6"/>
      <c r="AU3404" s="6"/>
      <c r="AV3404" s="6"/>
      <c r="AW3404" s="6"/>
      <c r="AX3404" s="6"/>
    </row>
    <row r="3405" spans="40:50" ht="12">
      <c r="AN3405" s="6"/>
      <c r="AO3405" s="6"/>
      <c r="AP3405" s="6"/>
      <c r="AQ3405" s="6"/>
      <c r="AR3405" s="6"/>
      <c r="AS3405" s="6"/>
      <c r="AT3405" s="6"/>
      <c r="AU3405" s="6"/>
      <c r="AV3405" s="6"/>
      <c r="AW3405" s="6"/>
      <c r="AX3405" s="6"/>
    </row>
    <row r="3406" spans="40:50" ht="12">
      <c r="AN3406" s="6"/>
      <c r="AO3406" s="6"/>
      <c r="AP3406" s="6"/>
      <c r="AQ3406" s="6"/>
      <c r="AR3406" s="6"/>
      <c r="AS3406" s="6"/>
      <c r="AT3406" s="6"/>
      <c r="AU3406" s="6"/>
      <c r="AV3406" s="6"/>
      <c r="AW3406" s="6"/>
      <c r="AX3406" s="6"/>
    </row>
    <row r="3407" spans="40:50" ht="12">
      <c r="AN3407" s="6"/>
      <c r="AO3407" s="6"/>
      <c r="AP3407" s="6"/>
      <c r="AQ3407" s="6"/>
      <c r="AR3407" s="6"/>
      <c r="AS3407" s="6"/>
      <c r="AT3407" s="6"/>
      <c r="AU3407" s="6"/>
      <c r="AV3407" s="6"/>
      <c r="AW3407" s="6"/>
      <c r="AX3407" s="6"/>
    </row>
    <row r="3408" spans="40:50" ht="12">
      <c r="AN3408" s="6"/>
      <c r="AO3408" s="6"/>
      <c r="AP3408" s="6"/>
      <c r="AQ3408" s="6"/>
      <c r="AR3408" s="6"/>
      <c r="AS3408" s="6"/>
      <c r="AT3408" s="6"/>
      <c r="AU3408" s="6"/>
      <c r="AV3408" s="6"/>
      <c r="AW3408" s="6"/>
      <c r="AX3408" s="6"/>
    </row>
    <row r="3409" spans="40:50" ht="12">
      <c r="AN3409" s="6"/>
      <c r="AO3409" s="6"/>
      <c r="AP3409" s="6"/>
      <c r="AQ3409" s="6"/>
      <c r="AR3409" s="6"/>
      <c r="AS3409" s="6"/>
      <c r="AT3409" s="6"/>
      <c r="AU3409" s="6"/>
      <c r="AV3409" s="6"/>
      <c r="AW3409" s="6"/>
      <c r="AX3409" s="6"/>
    </row>
    <row r="3410" spans="40:50" ht="12">
      <c r="AN3410" s="6"/>
      <c r="AO3410" s="6"/>
      <c r="AP3410" s="6"/>
      <c r="AQ3410" s="6"/>
      <c r="AR3410" s="6"/>
      <c r="AS3410" s="6"/>
      <c r="AT3410" s="6"/>
      <c r="AU3410" s="6"/>
      <c r="AV3410" s="6"/>
      <c r="AW3410" s="6"/>
      <c r="AX3410" s="6"/>
    </row>
    <row r="3411" spans="40:50" ht="12">
      <c r="AN3411" s="6"/>
      <c r="AO3411" s="6"/>
      <c r="AP3411" s="6"/>
      <c r="AQ3411" s="6"/>
      <c r="AR3411" s="6"/>
      <c r="AS3411" s="6"/>
      <c r="AT3411" s="6"/>
      <c r="AU3411" s="6"/>
      <c r="AV3411" s="6"/>
      <c r="AW3411" s="6"/>
      <c r="AX3411" s="6"/>
    </row>
    <row r="3412" spans="40:50" ht="12">
      <c r="AN3412" s="6"/>
      <c r="AO3412" s="6"/>
      <c r="AP3412" s="6"/>
      <c r="AQ3412" s="6"/>
      <c r="AR3412" s="6"/>
      <c r="AS3412" s="6"/>
      <c r="AT3412" s="6"/>
      <c r="AU3412" s="6"/>
      <c r="AV3412" s="6"/>
      <c r="AW3412" s="6"/>
      <c r="AX3412" s="6"/>
    </row>
    <row r="3413" spans="40:50" ht="12">
      <c r="AN3413" s="6"/>
      <c r="AO3413" s="6"/>
      <c r="AP3413" s="6"/>
      <c r="AQ3413" s="6"/>
      <c r="AR3413" s="6"/>
      <c r="AS3413" s="6"/>
      <c r="AT3413" s="6"/>
      <c r="AU3413" s="6"/>
      <c r="AV3413" s="6"/>
      <c r="AW3413" s="6"/>
      <c r="AX3413" s="6"/>
    </row>
    <row r="3414" spans="40:50" ht="12">
      <c r="AN3414" s="6"/>
      <c r="AO3414" s="6"/>
      <c r="AP3414" s="6"/>
      <c r="AQ3414" s="6"/>
      <c r="AR3414" s="6"/>
      <c r="AS3414" s="6"/>
      <c r="AT3414" s="6"/>
      <c r="AU3414" s="6"/>
      <c r="AV3414" s="6"/>
      <c r="AW3414" s="6"/>
      <c r="AX3414" s="6"/>
    </row>
    <row r="3415" spans="40:50" ht="12">
      <c r="AN3415" s="6"/>
      <c r="AO3415" s="6"/>
      <c r="AP3415" s="6"/>
      <c r="AQ3415" s="6"/>
      <c r="AR3415" s="6"/>
      <c r="AS3415" s="6"/>
      <c r="AT3415" s="6"/>
      <c r="AU3415" s="6"/>
      <c r="AV3415" s="6"/>
      <c r="AW3415" s="6"/>
      <c r="AX3415" s="6"/>
    </row>
    <row r="3416" spans="40:50" ht="12">
      <c r="AN3416" s="6"/>
      <c r="AO3416" s="6"/>
      <c r="AP3416" s="6"/>
      <c r="AQ3416" s="6"/>
      <c r="AR3416" s="6"/>
      <c r="AS3416" s="6"/>
      <c r="AT3416" s="6"/>
      <c r="AU3416" s="6"/>
      <c r="AV3416" s="6"/>
      <c r="AW3416" s="6"/>
      <c r="AX3416" s="6"/>
    </row>
    <row r="3417" spans="40:50" ht="12">
      <c r="AN3417" s="6"/>
      <c r="AO3417" s="6"/>
      <c r="AP3417" s="6"/>
      <c r="AQ3417" s="6"/>
      <c r="AR3417" s="6"/>
      <c r="AS3417" s="6"/>
      <c r="AT3417" s="6"/>
      <c r="AU3417" s="6"/>
      <c r="AV3417" s="6"/>
      <c r="AW3417" s="6"/>
      <c r="AX3417" s="6"/>
    </row>
    <row r="3418" spans="40:50" ht="12">
      <c r="AN3418" s="6"/>
      <c r="AO3418" s="6"/>
      <c r="AP3418" s="6"/>
      <c r="AQ3418" s="6"/>
      <c r="AR3418" s="6"/>
      <c r="AS3418" s="6"/>
      <c r="AT3418" s="6"/>
      <c r="AU3418" s="6"/>
      <c r="AV3418" s="6"/>
      <c r="AW3418" s="6"/>
      <c r="AX3418" s="6"/>
    </row>
    <row r="3419" spans="40:50" ht="12">
      <c r="AN3419" s="6"/>
      <c r="AO3419" s="6"/>
      <c r="AP3419" s="6"/>
      <c r="AQ3419" s="6"/>
      <c r="AR3419" s="6"/>
      <c r="AS3419" s="6"/>
      <c r="AT3419" s="6"/>
      <c r="AU3419" s="6"/>
      <c r="AV3419" s="6"/>
      <c r="AW3419" s="6"/>
      <c r="AX3419" s="6"/>
    </row>
    <row r="3420" spans="40:50" ht="12">
      <c r="AN3420" s="6"/>
      <c r="AO3420" s="6"/>
      <c r="AP3420" s="6"/>
      <c r="AQ3420" s="6"/>
      <c r="AR3420" s="6"/>
      <c r="AS3420" s="6"/>
      <c r="AT3420" s="6"/>
      <c r="AU3420" s="6"/>
      <c r="AV3420" s="6"/>
      <c r="AW3420" s="6"/>
      <c r="AX3420" s="6"/>
    </row>
    <row r="3421" spans="40:50" ht="12">
      <c r="AN3421" s="6"/>
      <c r="AO3421" s="6"/>
      <c r="AP3421" s="6"/>
      <c r="AQ3421" s="6"/>
      <c r="AR3421" s="6"/>
      <c r="AS3421" s="6"/>
      <c r="AT3421" s="6"/>
      <c r="AU3421" s="6"/>
      <c r="AV3421" s="6"/>
      <c r="AW3421" s="6"/>
      <c r="AX3421" s="6"/>
    </row>
    <row r="3422" spans="40:50" ht="12">
      <c r="AN3422" s="6"/>
      <c r="AO3422" s="6"/>
      <c r="AP3422" s="6"/>
      <c r="AQ3422" s="6"/>
      <c r="AR3422" s="6"/>
      <c r="AS3422" s="6"/>
      <c r="AT3422" s="6"/>
      <c r="AU3422" s="6"/>
      <c r="AV3422" s="6"/>
      <c r="AW3422" s="6"/>
      <c r="AX3422" s="6"/>
    </row>
    <row r="3423" spans="40:50" ht="12">
      <c r="AN3423" s="6"/>
      <c r="AO3423" s="6"/>
      <c r="AP3423" s="6"/>
      <c r="AQ3423" s="6"/>
      <c r="AR3423" s="6"/>
      <c r="AS3423" s="6"/>
      <c r="AT3423" s="6"/>
      <c r="AU3423" s="6"/>
      <c r="AV3423" s="6"/>
      <c r="AW3423" s="6"/>
      <c r="AX3423" s="6"/>
    </row>
    <row r="3424" spans="40:50" ht="12">
      <c r="AN3424" s="6"/>
      <c r="AO3424" s="6"/>
      <c r="AP3424" s="6"/>
      <c r="AQ3424" s="6"/>
      <c r="AR3424" s="6"/>
      <c r="AS3424" s="6"/>
      <c r="AT3424" s="6"/>
      <c r="AU3424" s="6"/>
      <c r="AV3424" s="6"/>
      <c r="AW3424" s="6"/>
      <c r="AX3424" s="6"/>
    </row>
    <row r="3425" spans="40:50" ht="12">
      <c r="AN3425" s="6"/>
      <c r="AO3425" s="6"/>
      <c r="AP3425" s="6"/>
      <c r="AQ3425" s="6"/>
      <c r="AR3425" s="6"/>
      <c r="AS3425" s="6"/>
      <c r="AT3425" s="6"/>
      <c r="AU3425" s="6"/>
      <c r="AV3425" s="6"/>
      <c r="AW3425" s="6"/>
      <c r="AX3425" s="6"/>
    </row>
    <row r="3426" spans="40:50" ht="12">
      <c r="AN3426" s="6"/>
      <c r="AO3426" s="6"/>
      <c r="AP3426" s="6"/>
      <c r="AQ3426" s="6"/>
      <c r="AR3426" s="6"/>
      <c r="AS3426" s="6"/>
      <c r="AT3426" s="6"/>
      <c r="AU3426" s="6"/>
      <c r="AV3426" s="6"/>
      <c r="AW3426" s="6"/>
      <c r="AX3426" s="6"/>
    </row>
    <row r="3427" spans="40:50" ht="12">
      <c r="AN3427" s="6"/>
      <c r="AO3427" s="6"/>
      <c r="AP3427" s="6"/>
      <c r="AQ3427" s="6"/>
      <c r="AR3427" s="6"/>
      <c r="AS3427" s="6"/>
      <c r="AT3427" s="6"/>
      <c r="AU3427" s="6"/>
      <c r="AV3427" s="6"/>
      <c r="AW3427" s="6"/>
      <c r="AX3427" s="6"/>
    </row>
    <row r="3428" spans="40:50" ht="12">
      <c r="AN3428" s="6"/>
      <c r="AO3428" s="6"/>
      <c r="AP3428" s="6"/>
      <c r="AQ3428" s="6"/>
      <c r="AR3428" s="6"/>
      <c r="AS3428" s="6"/>
      <c r="AT3428" s="6"/>
      <c r="AU3428" s="6"/>
      <c r="AV3428" s="6"/>
      <c r="AW3428" s="6"/>
      <c r="AX3428" s="6"/>
    </row>
    <row r="3429" spans="40:50" ht="12">
      <c r="AN3429" s="6"/>
      <c r="AO3429" s="6"/>
      <c r="AP3429" s="6"/>
      <c r="AQ3429" s="6"/>
      <c r="AR3429" s="6"/>
      <c r="AS3429" s="6"/>
      <c r="AT3429" s="6"/>
      <c r="AU3429" s="6"/>
      <c r="AV3429" s="6"/>
      <c r="AW3429" s="6"/>
      <c r="AX3429" s="6"/>
    </row>
    <row r="3430" spans="40:50" ht="12">
      <c r="AN3430" s="6"/>
      <c r="AO3430" s="6"/>
      <c r="AP3430" s="6"/>
      <c r="AQ3430" s="6"/>
      <c r="AR3430" s="6"/>
      <c r="AS3430" s="6"/>
      <c r="AT3430" s="6"/>
      <c r="AU3430" s="6"/>
      <c r="AV3430" s="6"/>
      <c r="AW3430" s="6"/>
      <c r="AX3430" s="6"/>
    </row>
    <row r="3431" spans="40:50" ht="12">
      <c r="AN3431" s="6"/>
      <c r="AO3431" s="6"/>
      <c r="AP3431" s="6"/>
      <c r="AQ3431" s="6"/>
      <c r="AR3431" s="6"/>
      <c r="AS3431" s="6"/>
      <c r="AT3431" s="6"/>
      <c r="AU3431" s="6"/>
      <c r="AV3431" s="6"/>
      <c r="AW3431" s="6"/>
      <c r="AX3431" s="6"/>
    </row>
    <row r="3432" spans="40:50" ht="12">
      <c r="AN3432" s="6"/>
      <c r="AO3432" s="6"/>
      <c r="AP3432" s="6"/>
      <c r="AQ3432" s="6"/>
      <c r="AR3432" s="6"/>
      <c r="AS3432" s="6"/>
      <c r="AT3432" s="6"/>
      <c r="AU3432" s="6"/>
      <c r="AV3432" s="6"/>
      <c r="AW3432" s="6"/>
      <c r="AX3432" s="6"/>
    </row>
    <row r="3433" spans="40:50" ht="12">
      <c r="AN3433" s="6"/>
      <c r="AO3433" s="6"/>
      <c r="AP3433" s="6"/>
      <c r="AQ3433" s="6"/>
      <c r="AR3433" s="6"/>
      <c r="AS3433" s="6"/>
      <c r="AT3433" s="6"/>
      <c r="AU3433" s="6"/>
      <c r="AV3433" s="6"/>
      <c r="AW3433" s="6"/>
      <c r="AX3433" s="6"/>
    </row>
    <row r="3434" spans="40:50" ht="12">
      <c r="AN3434" s="6"/>
      <c r="AO3434" s="6"/>
      <c r="AP3434" s="6"/>
      <c r="AQ3434" s="6"/>
      <c r="AR3434" s="6"/>
      <c r="AS3434" s="6"/>
      <c r="AT3434" s="6"/>
      <c r="AU3434" s="6"/>
      <c r="AV3434" s="6"/>
      <c r="AW3434" s="6"/>
      <c r="AX3434" s="6"/>
    </row>
    <row r="3435" spans="40:50" ht="12">
      <c r="AN3435" s="6"/>
      <c r="AO3435" s="6"/>
      <c r="AP3435" s="6"/>
      <c r="AQ3435" s="6"/>
      <c r="AR3435" s="6"/>
      <c r="AS3435" s="6"/>
      <c r="AT3435" s="6"/>
      <c r="AU3435" s="6"/>
      <c r="AV3435" s="6"/>
      <c r="AW3435" s="6"/>
      <c r="AX3435" s="6"/>
    </row>
    <row r="3436" spans="40:50" ht="12">
      <c r="AN3436" s="6"/>
      <c r="AO3436" s="6"/>
      <c r="AP3436" s="6"/>
      <c r="AQ3436" s="6"/>
      <c r="AR3436" s="6"/>
      <c r="AS3436" s="6"/>
      <c r="AT3436" s="6"/>
      <c r="AU3436" s="6"/>
      <c r="AV3436" s="6"/>
      <c r="AW3436" s="6"/>
      <c r="AX3436" s="6"/>
    </row>
    <row r="3437" spans="40:50" ht="12">
      <c r="AN3437" s="6"/>
      <c r="AO3437" s="6"/>
      <c r="AP3437" s="6"/>
      <c r="AQ3437" s="6"/>
      <c r="AR3437" s="6"/>
      <c r="AS3437" s="6"/>
      <c r="AT3437" s="6"/>
      <c r="AU3437" s="6"/>
      <c r="AV3437" s="6"/>
      <c r="AW3437" s="6"/>
      <c r="AX3437" s="6"/>
    </row>
    <row r="3438" spans="40:50" ht="12">
      <c r="AN3438" s="6"/>
      <c r="AO3438" s="6"/>
      <c r="AP3438" s="6"/>
      <c r="AQ3438" s="6"/>
      <c r="AR3438" s="6"/>
      <c r="AS3438" s="6"/>
      <c r="AT3438" s="6"/>
      <c r="AU3438" s="6"/>
      <c r="AV3438" s="6"/>
      <c r="AW3438" s="6"/>
      <c r="AX3438" s="6"/>
    </row>
    <row r="3439" spans="40:50" ht="12">
      <c r="AN3439" s="6"/>
      <c r="AO3439" s="6"/>
      <c r="AP3439" s="6"/>
      <c r="AQ3439" s="6"/>
      <c r="AR3439" s="6"/>
      <c r="AS3439" s="6"/>
      <c r="AT3439" s="6"/>
      <c r="AU3439" s="6"/>
      <c r="AV3439" s="6"/>
      <c r="AW3439" s="6"/>
      <c r="AX3439" s="6"/>
    </row>
    <row r="3440" spans="40:50" ht="12">
      <c r="AN3440" s="6"/>
      <c r="AO3440" s="6"/>
      <c r="AP3440" s="6"/>
      <c r="AQ3440" s="6"/>
      <c r="AR3440" s="6"/>
      <c r="AS3440" s="6"/>
      <c r="AT3440" s="6"/>
      <c r="AU3440" s="6"/>
      <c r="AV3440" s="6"/>
      <c r="AW3440" s="6"/>
      <c r="AX3440" s="6"/>
    </row>
    <row r="3441" spans="40:50" ht="12">
      <c r="AN3441" s="6"/>
      <c r="AO3441" s="6"/>
      <c r="AP3441" s="6"/>
      <c r="AQ3441" s="6"/>
      <c r="AR3441" s="6"/>
      <c r="AS3441" s="6"/>
      <c r="AT3441" s="6"/>
      <c r="AU3441" s="6"/>
      <c r="AV3441" s="6"/>
      <c r="AW3441" s="6"/>
      <c r="AX3441" s="6"/>
    </row>
    <row r="3442" spans="40:50" ht="12">
      <c r="AN3442" s="6"/>
      <c r="AO3442" s="6"/>
      <c r="AP3442" s="6"/>
      <c r="AQ3442" s="6"/>
      <c r="AR3442" s="6"/>
      <c r="AS3442" s="6"/>
      <c r="AT3442" s="6"/>
      <c r="AU3442" s="6"/>
      <c r="AV3442" s="6"/>
      <c r="AW3442" s="6"/>
      <c r="AX3442" s="6"/>
    </row>
    <row r="3443" spans="40:50" ht="12">
      <c r="AN3443" s="6"/>
      <c r="AO3443" s="6"/>
      <c r="AP3443" s="6"/>
      <c r="AQ3443" s="6"/>
      <c r="AR3443" s="6"/>
      <c r="AS3443" s="6"/>
      <c r="AT3443" s="6"/>
      <c r="AU3443" s="6"/>
      <c r="AV3443" s="6"/>
      <c r="AW3443" s="6"/>
      <c r="AX3443" s="6"/>
    </row>
    <row r="3444" spans="40:50" ht="12">
      <c r="AN3444" s="6"/>
      <c r="AO3444" s="6"/>
      <c r="AP3444" s="6"/>
      <c r="AQ3444" s="6"/>
      <c r="AR3444" s="6"/>
      <c r="AS3444" s="6"/>
      <c r="AT3444" s="6"/>
      <c r="AU3444" s="6"/>
      <c r="AV3444" s="6"/>
      <c r="AW3444" s="6"/>
      <c r="AX3444" s="6"/>
    </row>
    <row r="3445" spans="40:50" ht="12">
      <c r="AN3445" s="6"/>
      <c r="AO3445" s="6"/>
      <c r="AP3445" s="6"/>
      <c r="AQ3445" s="6"/>
      <c r="AR3445" s="6"/>
      <c r="AS3445" s="6"/>
      <c r="AT3445" s="6"/>
      <c r="AU3445" s="6"/>
      <c r="AV3445" s="6"/>
      <c r="AW3445" s="6"/>
      <c r="AX3445" s="6"/>
    </row>
    <row r="3446" spans="40:50" ht="12">
      <c r="AN3446" s="6"/>
      <c r="AO3446" s="6"/>
      <c r="AP3446" s="6"/>
      <c r="AQ3446" s="6"/>
      <c r="AR3446" s="6"/>
      <c r="AS3446" s="6"/>
      <c r="AT3446" s="6"/>
      <c r="AU3446" s="6"/>
      <c r="AV3446" s="6"/>
      <c r="AW3446" s="6"/>
      <c r="AX3446" s="6"/>
    </row>
    <row r="3447" spans="40:50" ht="12">
      <c r="AN3447" s="6"/>
      <c r="AO3447" s="6"/>
      <c r="AP3447" s="6"/>
      <c r="AQ3447" s="6"/>
      <c r="AR3447" s="6"/>
      <c r="AS3447" s="6"/>
      <c r="AT3447" s="6"/>
      <c r="AU3447" s="6"/>
      <c r="AV3447" s="6"/>
      <c r="AW3447" s="6"/>
      <c r="AX3447" s="6"/>
    </row>
    <row r="3448" spans="40:50" ht="12">
      <c r="AN3448" s="6"/>
      <c r="AO3448" s="6"/>
      <c r="AP3448" s="6"/>
      <c r="AQ3448" s="6"/>
      <c r="AR3448" s="6"/>
      <c r="AS3448" s="6"/>
      <c r="AT3448" s="6"/>
      <c r="AU3448" s="6"/>
      <c r="AV3448" s="6"/>
      <c r="AW3448" s="6"/>
      <c r="AX3448" s="6"/>
    </row>
    <row r="3449" spans="40:50" ht="12">
      <c r="AN3449" s="6"/>
      <c r="AO3449" s="6"/>
      <c r="AP3449" s="6"/>
      <c r="AQ3449" s="6"/>
      <c r="AR3449" s="6"/>
      <c r="AS3449" s="6"/>
      <c r="AT3449" s="6"/>
      <c r="AU3449" s="6"/>
      <c r="AV3449" s="6"/>
      <c r="AW3449" s="6"/>
      <c r="AX3449" s="6"/>
    </row>
    <row r="3450" spans="40:50" ht="12">
      <c r="AN3450" s="6"/>
      <c r="AO3450" s="6"/>
      <c r="AP3450" s="6"/>
      <c r="AQ3450" s="6"/>
      <c r="AR3450" s="6"/>
      <c r="AS3450" s="6"/>
      <c r="AT3450" s="6"/>
      <c r="AU3450" s="6"/>
      <c r="AV3450" s="6"/>
      <c r="AW3450" s="6"/>
      <c r="AX3450" s="6"/>
    </row>
    <row r="3451" spans="40:50" ht="12">
      <c r="AN3451" s="6"/>
      <c r="AO3451" s="6"/>
      <c r="AP3451" s="6"/>
      <c r="AQ3451" s="6"/>
      <c r="AR3451" s="6"/>
      <c r="AS3451" s="6"/>
      <c r="AT3451" s="6"/>
      <c r="AU3451" s="6"/>
      <c r="AV3451" s="6"/>
      <c r="AW3451" s="6"/>
      <c r="AX3451" s="6"/>
    </row>
    <row r="3452" spans="40:50" ht="12">
      <c r="AN3452" s="6"/>
      <c r="AO3452" s="6"/>
      <c r="AP3452" s="6"/>
      <c r="AQ3452" s="6"/>
      <c r="AR3452" s="6"/>
      <c r="AS3452" s="6"/>
      <c r="AT3452" s="6"/>
      <c r="AU3452" s="6"/>
      <c r="AV3452" s="6"/>
      <c r="AW3452" s="6"/>
      <c r="AX3452" s="6"/>
    </row>
    <row r="3453" spans="40:50" ht="12">
      <c r="AN3453" s="6"/>
      <c r="AO3453" s="6"/>
      <c r="AP3453" s="6"/>
      <c r="AQ3453" s="6"/>
      <c r="AR3453" s="6"/>
      <c r="AS3453" s="6"/>
      <c r="AT3453" s="6"/>
      <c r="AU3453" s="6"/>
      <c r="AV3453" s="6"/>
      <c r="AW3453" s="6"/>
      <c r="AX3453" s="6"/>
    </row>
    <row r="3454" spans="40:50" ht="12">
      <c r="AN3454" s="6"/>
      <c r="AO3454" s="6"/>
      <c r="AP3454" s="6"/>
      <c r="AQ3454" s="6"/>
      <c r="AR3454" s="6"/>
      <c r="AS3454" s="6"/>
      <c r="AT3454" s="6"/>
      <c r="AU3454" s="6"/>
      <c r="AV3454" s="6"/>
      <c r="AW3454" s="6"/>
      <c r="AX3454" s="6"/>
    </row>
    <row r="3455" spans="40:50" ht="12">
      <c r="AN3455" s="6"/>
      <c r="AO3455" s="6"/>
      <c r="AP3455" s="6"/>
      <c r="AQ3455" s="6"/>
      <c r="AR3455" s="6"/>
      <c r="AS3455" s="6"/>
      <c r="AT3455" s="6"/>
      <c r="AU3455" s="6"/>
      <c r="AV3455" s="6"/>
      <c r="AW3455" s="6"/>
      <c r="AX3455" s="6"/>
    </row>
    <row r="3456" spans="40:50" ht="12">
      <c r="AN3456" s="6"/>
      <c r="AO3456" s="6"/>
      <c r="AP3456" s="6"/>
      <c r="AQ3456" s="6"/>
      <c r="AR3456" s="6"/>
      <c r="AS3456" s="6"/>
      <c r="AT3456" s="6"/>
      <c r="AU3456" s="6"/>
      <c r="AV3456" s="6"/>
      <c r="AW3456" s="6"/>
      <c r="AX3456" s="6"/>
    </row>
    <row r="3457" spans="40:50" ht="12">
      <c r="AN3457" s="6"/>
      <c r="AO3457" s="6"/>
      <c r="AP3457" s="6"/>
      <c r="AQ3457" s="6"/>
      <c r="AR3457" s="6"/>
      <c r="AS3457" s="6"/>
      <c r="AT3457" s="6"/>
      <c r="AU3457" s="6"/>
      <c r="AV3457" s="6"/>
      <c r="AW3457" s="6"/>
      <c r="AX3457" s="6"/>
    </row>
    <row r="3458" spans="40:50" ht="12">
      <c r="AN3458" s="6"/>
      <c r="AO3458" s="6"/>
      <c r="AP3458" s="6"/>
      <c r="AQ3458" s="6"/>
      <c r="AR3458" s="6"/>
      <c r="AS3458" s="6"/>
      <c r="AT3458" s="6"/>
      <c r="AU3458" s="6"/>
      <c r="AV3458" s="6"/>
      <c r="AW3458" s="6"/>
      <c r="AX3458" s="6"/>
    </row>
    <row r="3459" spans="40:50" ht="12">
      <c r="AN3459" s="6"/>
      <c r="AO3459" s="6"/>
      <c r="AP3459" s="6"/>
      <c r="AQ3459" s="6"/>
      <c r="AR3459" s="6"/>
      <c r="AS3459" s="6"/>
      <c r="AT3459" s="6"/>
      <c r="AU3459" s="6"/>
      <c r="AV3459" s="6"/>
      <c r="AW3459" s="6"/>
      <c r="AX3459" s="6"/>
    </row>
    <row r="3460" spans="40:50" ht="12">
      <c r="AN3460" s="6"/>
      <c r="AO3460" s="6"/>
      <c r="AP3460" s="6"/>
      <c r="AQ3460" s="6"/>
      <c r="AR3460" s="6"/>
      <c r="AS3460" s="6"/>
      <c r="AT3460" s="6"/>
      <c r="AU3460" s="6"/>
      <c r="AV3460" s="6"/>
      <c r="AW3460" s="6"/>
      <c r="AX3460" s="6"/>
    </row>
    <row r="3461" spans="40:50" ht="12">
      <c r="AN3461" s="6"/>
      <c r="AO3461" s="6"/>
      <c r="AP3461" s="6"/>
      <c r="AQ3461" s="6"/>
      <c r="AR3461" s="6"/>
      <c r="AS3461" s="6"/>
      <c r="AT3461" s="6"/>
      <c r="AU3461" s="6"/>
      <c r="AV3461" s="6"/>
      <c r="AW3461" s="6"/>
      <c r="AX3461" s="6"/>
    </row>
    <row r="3462" spans="40:50" ht="12">
      <c r="AN3462" s="6"/>
      <c r="AO3462" s="6"/>
      <c r="AP3462" s="6"/>
      <c r="AQ3462" s="6"/>
      <c r="AR3462" s="6"/>
      <c r="AS3462" s="6"/>
      <c r="AT3462" s="6"/>
      <c r="AU3462" s="6"/>
      <c r="AV3462" s="6"/>
      <c r="AW3462" s="6"/>
      <c r="AX3462" s="6"/>
    </row>
    <row r="3463" spans="40:50" ht="12">
      <c r="AN3463" s="6"/>
      <c r="AO3463" s="6"/>
      <c r="AP3463" s="6"/>
      <c r="AQ3463" s="6"/>
      <c r="AR3463" s="6"/>
      <c r="AS3463" s="6"/>
      <c r="AT3463" s="6"/>
      <c r="AU3463" s="6"/>
      <c r="AV3463" s="6"/>
      <c r="AW3463" s="6"/>
      <c r="AX3463" s="6"/>
    </row>
    <row r="3464" spans="40:50" ht="12">
      <c r="AN3464" s="6"/>
      <c r="AO3464" s="6"/>
      <c r="AP3464" s="6"/>
      <c r="AQ3464" s="6"/>
      <c r="AR3464" s="6"/>
      <c r="AS3464" s="6"/>
      <c r="AT3464" s="6"/>
      <c r="AU3464" s="6"/>
      <c r="AV3464" s="6"/>
      <c r="AW3464" s="6"/>
      <c r="AX3464" s="6"/>
    </row>
    <row r="3465" spans="40:50" ht="12">
      <c r="AN3465" s="6"/>
      <c r="AO3465" s="6"/>
      <c r="AP3465" s="6"/>
      <c r="AQ3465" s="6"/>
      <c r="AR3465" s="6"/>
      <c r="AS3465" s="6"/>
      <c r="AT3465" s="6"/>
      <c r="AU3465" s="6"/>
      <c r="AV3465" s="6"/>
      <c r="AW3465" s="6"/>
      <c r="AX3465" s="6"/>
    </row>
    <row r="3466" spans="40:50" ht="12">
      <c r="AN3466" s="6"/>
      <c r="AO3466" s="6"/>
      <c r="AP3466" s="6"/>
      <c r="AQ3466" s="6"/>
      <c r="AR3466" s="6"/>
      <c r="AS3466" s="6"/>
      <c r="AT3466" s="6"/>
      <c r="AU3466" s="6"/>
      <c r="AV3466" s="6"/>
      <c r="AW3466" s="6"/>
      <c r="AX3466" s="6"/>
    </row>
    <row r="3467" spans="40:50" ht="12">
      <c r="AN3467" s="6"/>
      <c r="AO3467" s="6"/>
      <c r="AP3467" s="6"/>
      <c r="AQ3467" s="6"/>
      <c r="AR3467" s="6"/>
      <c r="AS3467" s="6"/>
      <c r="AT3467" s="6"/>
      <c r="AU3467" s="6"/>
      <c r="AV3467" s="6"/>
      <c r="AW3467" s="6"/>
      <c r="AX3467" s="6"/>
    </row>
    <row r="3468" spans="40:50" ht="12">
      <c r="AN3468" s="6"/>
      <c r="AO3468" s="6"/>
      <c r="AP3468" s="6"/>
      <c r="AQ3468" s="6"/>
      <c r="AR3468" s="6"/>
      <c r="AS3468" s="6"/>
      <c r="AT3468" s="6"/>
      <c r="AU3468" s="6"/>
      <c r="AV3468" s="6"/>
      <c r="AW3468" s="6"/>
      <c r="AX3468" s="6"/>
    </row>
    <row r="3469" spans="40:50" ht="12">
      <c r="AN3469" s="6"/>
      <c r="AO3469" s="6"/>
      <c r="AP3469" s="6"/>
      <c r="AQ3469" s="6"/>
      <c r="AR3469" s="6"/>
      <c r="AS3469" s="6"/>
      <c r="AT3469" s="6"/>
      <c r="AU3469" s="6"/>
      <c r="AV3469" s="6"/>
      <c r="AW3469" s="6"/>
      <c r="AX3469" s="6"/>
    </row>
    <row r="3470" spans="40:50" ht="12">
      <c r="AN3470" s="6"/>
      <c r="AO3470" s="6"/>
      <c r="AP3470" s="6"/>
      <c r="AQ3470" s="6"/>
      <c r="AR3470" s="6"/>
      <c r="AS3470" s="6"/>
      <c r="AT3470" s="6"/>
      <c r="AU3470" s="6"/>
      <c r="AV3470" s="6"/>
      <c r="AW3470" s="6"/>
      <c r="AX3470" s="6"/>
    </row>
    <row r="3471" spans="40:50" ht="12">
      <c r="AN3471" s="6"/>
      <c r="AO3471" s="6"/>
      <c r="AP3471" s="6"/>
      <c r="AQ3471" s="6"/>
      <c r="AR3471" s="6"/>
      <c r="AS3471" s="6"/>
      <c r="AT3471" s="6"/>
      <c r="AU3471" s="6"/>
      <c r="AV3471" s="6"/>
      <c r="AW3471" s="6"/>
      <c r="AX3471" s="6"/>
    </row>
    <row r="3472" spans="40:50" ht="12">
      <c r="AN3472" s="6"/>
      <c r="AO3472" s="6"/>
      <c r="AP3472" s="6"/>
      <c r="AQ3472" s="6"/>
      <c r="AR3472" s="6"/>
      <c r="AS3472" s="6"/>
      <c r="AT3472" s="6"/>
      <c r="AU3472" s="6"/>
      <c r="AV3472" s="6"/>
      <c r="AW3472" s="6"/>
      <c r="AX3472" s="6"/>
    </row>
    <row r="3473" spans="40:50" ht="12">
      <c r="AN3473" s="6"/>
      <c r="AO3473" s="6"/>
      <c r="AP3473" s="6"/>
      <c r="AQ3473" s="6"/>
      <c r="AR3473" s="6"/>
      <c r="AS3473" s="6"/>
      <c r="AT3473" s="6"/>
      <c r="AU3473" s="6"/>
      <c r="AV3473" s="6"/>
      <c r="AW3473" s="6"/>
      <c r="AX3473" s="6"/>
    </row>
    <row r="3474" spans="40:50" ht="12">
      <c r="AN3474" s="6"/>
      <c r="AO3474" s="6"/>
      <c r="AP3474" s="6"/>
      <c r="AQ3474" s="6"/>
      <c r="AR3474" s="6"/>
      <c r="AS3474" s="6"/>
      <c r="AT3474" s="6"/>
      <c r="AU3474" s="6"/>
      <c r="AV3474" s="6"/>
      <c r="AW3474" s="6"/>
      <c r="AX3474" s="6"/>
    </row>
    <row r="3475" spans="40:50" ht="12">
      <c r="AN3475" s="6"/>
      <c r="AO3475" s="6"/>
      <c r="AP3475" s="6"/>
      <c r="AQ3475" s="6"/>
      <c r="AR3475" s="6"/>
      <c r="AS3475" s="6"/>
      <c r="AT3475" s="6"/>
      <c r="AU3475" s="6"/>
      <c r="AV3475" s="6"/>
      <c r="AW3475" s="6"/>
      <c r="AX3475" s="6"/>
    </row>
    <row r="3476" spans="40:50" ht="12">
      <c r="AN3476" s="6"/>
      <c r="AO3476" s="6"/>
      <c r="AP3476" s="6"/>
      <c r="AQ3476" s="6"/>
      <c r="AR3476" s="6"/>
      <c r="AS3476" s="6"/>
      <c r="AT3476" s="6"/>
      <c r="AU3476" s="6"/>
      <c r="AV3476" s="6"/>
      <c r="AW3476" s="6"/>
      <c r="AX3476" s="6"/>
    </row>
    <row r="3477" spans="40:50" ht="12">
      <c r="AN3477" s="6"/>
      <c r="AO3477" s="6"/>
      <c r="AP3477" s="6"/>
      <c r="AQ3477" s="6"/>
      <c r="AR3477" s="6"/>
      <c r="AS3477" s="6"/>
      <c r="AT3477" s="6"/>
      <c r="AU3477" s="6"/>
      <c r="AV3477" s="6"/>
      <c r="AW3477" s="6"/>
      <c r="AX3477" s="6"/>
    </row>
    <row r="3478" spans="40:50" ht="12">
      <c r="AN3478" s="6"/>
      <c r="AO3478" s="6"/>
      <c r="AP3478" s="6"/>
      <c r="AQ3478" s="6"/>
      <c r="AR3478" s="6"/>
      <c r="AS3478" s="6"/>
      <c r="AT3478" s="6"/>
      <c r="AU3478" s="6"/>
      <c r="AV3478" s="6"/>
      <c r="AW3478" s="6"/>
      <c r="AX3478" s="6"/>
    </row>
    <row r="3479" spans="40:50" ht="12">
      <c r="AN3479" s="6"/>
      <c r="AO3479" s="6"/>
      <c r="AP3479" s="6"/>
      <c r="AQ3479" s="6"/>
      <c r="AR3479" s="6"/>
      <c r="AS3479" s="6"/>
      <c r="AT3479" s="6"/>
      <c r="AU3479" s="6"/>
      <c r="AV3479" s="6"/>
      <c r="AW3479" s="6"/>
      <c r="AX3479" s="6"/>
    </row>
    <row r="3480" spans="40:50" ht="12">
      <c r="AN3480" s="6"/>
      <c r="AO3480" s="6"/>
      <c r="AP3480" s="6"/>
      <c r="AQ3480" s="6"/>
      <c r="AR3480" s="6"/>
      <c r="AS3480" s="6"/>
      <c r="AT3480" s="6"/>
      <c r="AU3480" s="6"/>
      <c r="AV3480" s="6"/>
      <c r="AW3480" s="6"/>
      <c r="AX3480" s="6"/>
    </row>
    <row r="3481" spans="40:50" ht="12">
      <c r="AN3481" s="6"/>
      <c r="AO3481" s="6"/>
      <c r="AP3481" s="6"/>
      <c r="AQ3481" s="6"/>
      <c r="AR3481" s="6"/>
      <c r="AS3481" s="6"/>
      <c r="AT3481" s="6"/>
      <c r="AU3481" s="6"/>
      <c r="AV3481" s="6"/>
      <c r="AW3481" s="6"/>
      <c r="AX3481" s="6"/>
    </row>
    <row r="3482" spans="40:50" ht="12">
      <c r="AN3482" s="6"/>
      <c r="AO3482" s="6"/>
      <c r="AP3482" s="6"/>
      <c r="AQ3482" s="6"/>
      <c r="AR3482" s="6"/>
      <c r="AS3482" s="6"/>
      <c r="AT3482" s="6"/>
      <c r="AU3482" s="6"/>
      <c r="AV3482" s="6"/>
      <c r="AW3482" s="6"/>
      <c r="AX3482" s="6"/>
    </row>
    <row r="3483" spans="40:50" ht="12">
      <c r="AN3483" s="6"/>
      <c r="AO3483" s="6"/>
      <c r="AP3483" s="6"/>
      <c r="AQ3483" s="6"/>
      <c r="AR3483" s="6"/>
      <c r="AS3483" s="6"/>
      <c r="AT3483" s="6"/>
      <c r="AU3483" s="6"/>
      <c r="AV3483" s="6"/>
      <c r="AW3483" s="6"/>
      <c r="AX3483" s="6"/>
    </row>
    <row r="3484" spans="40:50" ht="12">
      <c r="AN3484" s="6"/>
      <c r="AO3484" s="6"/>
      <c r="AP3484" s="6"/>
      <c r="AQ3484" s="6"/>
      <c r="AR3484" s="6"/>
      <c r="AS3484" s="6"/>
      <c r="AT3484" s="6"/>
      <c r="AU3484" s="6"/>
      <c r="AV3484" s="6"/>
      <c r="AW3484" s="6"/>
      <c r="AX3484" s="6"/>
    </row>
    <row r="3485" spans="40:50" ht="12">
      <c r="AN3485" s="6"/>
      <c r="AO3485" s="6"/>
      <c r="AP3485" s="6"/>
      <c r="AQ3485" s="6"/>
      <c r="AR3485" s="6"/>
      <c r="AS3485" s="6"/>
      <c r="AT3485" s="6"/>
      <c r="AU3485" s="6"/>
      <c r="AV3485" s="6"/>
      <c r="AW3485" s="6"/>
      <c r="AX3485" s="6"/>
    </row>
    <row r="3486" spans="40:50" ht="12">
      <c r="AN3486" s="6"/>
      <c r="AO3486" s="6"/>
      <c r="AP3486" s="6"/>
      <c r="AQ3486" s="6"/>
      <c r="AR3486" s="6"/>
      <c r="AS3486" s="6"/>
      <c r="AT3486" s="6"/>
      <c r="AU3486" s="6"/>
      <c r="AV3486" s="6"/>
      <c r="AW3486" s="6"/>
      <c r="AX3486" s="6"/>
    </row>
    <row r="3487" spans="40:50" ht="12">
      <c r="AN3487" s="6"/>
      <c r="AO3487" s="6"/>
      <c r="AP3487" s="6"/>
      <c r="AQ3487" s="6"/>
      <c r="AR3487" s="6"/>
      <c r="AS3487" s="6"/>
      <c r="AT3487" s="6"/>
      <c r="AU3487" s="6"/>
      <c r="AV3487" s="6"/>
      <c r="AW3487" s="6"/>
      <c r="AX3487" s="6"/>
    </row>
    <row r="3488" spans="40:50" ht="12">
      <c r="AN3488" s="6"/>
      <c r="AO3488" s="6"/>
      <c r="AP3488" s="6"/>
      <c r="AQ3488" s="6"/>
      <c r="AR3488" s="6"/>
      <c r="AS3488" s="6"/>
      <c r="AT3488" s="6"/>
      <c r="AU3488" s="6"/>
      <c r="AV3488" s="6"/>
      <c r="AW3488" s="6"/>
      <c r="AX3488" s="6"/>
    </row>
    <row r="3489" spans="40:50" ht="12">
      <c r="AN3489" s="6"/>
      <c r="AO3489" s="6"/>
      <c r="AP3489" s="6"/>
      <c r="AQ3489" s="6"/>
      <c r="AR3489" s="6"/>
      <c r="AS3489" s="6"/>
      <c r="AT3489" s="6"/>
      <c r="AU3489" s="6"/>
      <c r="AV3489" s="6"/>
      <c r="AW3489" s="6"/>
      <c r="AX3489" s="6"/>
    </row>
    <row r="3490" spans="40:50" ht="12">
      <c r="AN3490" s="6"/>
      <c r="AO3490" s="6"/>
      <c r="AP3490" s="6"/>
      <c r="AQ3490" s="6"/>
      <c r="AR3490" s="6"/>
      <c r="AS3490" s="6"/>
      <c r="AT3490" s="6"/>
      <c r="AU3490" s="6"/>
      <c r="AV3490" s="6"/>
      <c r="AW3490" s="6"/>
      <c r="AX3490" s="6"/>
    </row>
    <row r="3491" spans="40:50" ht="12">
      <c r="AN3491" s="6"/>
      <c r="AO3491" s="6"/>
      <c r="AP3491" s="6"/>
      <c r="AQ3491" s="6"/>
      <c r="AR3491" s="6"/>
      <c r="AS3491" s="6"/>
      <c r="AT3491" s="6"/>
      <c r="AU3491" s="6"/>
      <c r="AV3491" s="6"/>
      <c r="AW3491" s="6"/>
      <c r="AX3491" s="6"/>
    </row>
    <row r="3492" spans="40:50" ht="12">
      <c r="AN3492" s="6"/>
      <c r="AO3492" s="6"/>
      <c r="AP3492" s="6"/>
      <c r="AQ3492" s="6"/>
      <c r="AR3492" s="6"/>
      <c r="AS3492" s="6"/>
      <c r="AT3492" s="6"/>
      <c r="AU3492" s="6"/>
      <c r="AV3492" s="6"/>
      <c r="AW3492" s="6"/>
      <c r="AX3492" s="6"/>
    </row>
    <row r="3493" spans="40:50" ht="12">
      <c r="AN3493" s="6"/>
      <c r="AO3493" s="6"/>
      <c r="AP3493" s="6"/>
      <c r="AQ3493" s="6"/>
      <c r="AR3493" s="6"/>
      <c r="AS3493" s="6"/>
      <c r="AT3493" s="6"/>
      <c r="AU3493" s="6"/>
      <c r="AV3493" s="6"/>
      <c r="AW3493" s="6"/>
      <c r="AX3493" s="6"/>
    </row>
    <row r="3494" spans="40:50" ht="12">
      <c r="AN3494" s="6"/>
      <c r="AO3494" s="6"/>
      <c r="AP3494" s="6"/>
      <c r="AQ3494" s="6"/>
      <c r="AR3494" s="6"/>
      <c r="AS3494" s="6"/>
      <c r="AT3494" s="6"/>
      <c r="AU3494" s="6"/>
      <c r="AV3494" s="6"/>
      <c r="AW3494" s="6"/>
      <c r="AX3494" s="6"/>
    </row>
    <row r="3495" spans="40:50" ht="12">
      <c r="AN3495" s="6"/>
      <c r="AO3495" s="6"/>
      <c r="AP3495" s="6"/>
      <c r="AQ3495" s="6"/>
      <c r="AR3495" s="6"/>
      <c r="AS3495" s="6"/>
      <c r="AT3495" s="6"/>
      <c r="AU3495" s="6"/>
      <c r="AV3495" s="6"/>
      <c r="AW3495" s="6"/>
      <c r="AX3495" s="6"/>
    </row>
    <row r="3496" spans="40:50" ht="12">
      <c r="AN3496" s="6"/>
      <c r="AO3496" s="6"/>
      <c r="AP3496" s="6"/>
      <c r="AQ3496" s="6"/>
      <c r="AR3496" s="6"/>
      <c r="AS3496" s="6"/>
      <c r="AT3496" s="6"/>
      <c r="AU3496" s="6"/>
      <c r="AV3496" s="6"/>
      <c r="AW3496" s="6"/>
      <c r="AX3496" s="6"/>
    </row>
    <row r="3497" spans="40:50" ht="12">
      <c r="AN3497" s="6"/>
      <c r="AO3497" s="6"/>
      <c r="AP3497" s="6"/>
      <c r="AQ3497" s="6"/>
      <c r="AR3497" s="6"/>
      <c r="AS3497" s="6"/>
      <c r="AT3497" s="6"/>
      <c r="AU3497" s="6"/>
      <c r="AV3497" s="6"/>
      <c r="AW3497" s="6"/>
      <c r="AX3497" s="6"/>
    </row>
    <row r="3498" spans="40:50" ht="12">
      <c r="AN3498" s="6"/>
      <c r="AO3498" s="6"/>
      <c r="AP3498" s="6"/>
      <c r="AQ3498" s="6"/>
      <c r="AR3498" s="6"/>
      <c r="AS3498" s="6"/>
      <c r="AT3498" s="6"/>
      <c r="AU3498" s="6"/>
      <c r="AV3498" s="6"/>
      <c r="AW3498" s="6"/>
      <c r="AX3498" s="6"/>
    </row>
    <row r="3499" spans="40:50" ht="12">
      <c r="AN3499" s="6"/>
      <c r="AO3499" s="6"/>
      <c r="AP3499" s="6"/>
      <c r="AQ3499" s="6"/>
      <c r="AR3499" s="6"/>
      <c r="AS3499" s="6"/>
      <c r="AT3499" s="6"/>
      <c r="AU3499" s="6"/>
      <c r="AV3499" s="6"/>
      <c r="AW3499" s="6"/>
      <c r="AX3499" s="6"/>
    </row>
    <row r="3500" spans="40:50" ht="12">
      <c r="AN3500" s="6"/>
      <c r="AO3500" s="6"/>
      <c r="AP3500" s="6"/>
      <c r="AQ3500" s="6"/>
      <c r="AR3500" s="6"/>
      <c r="AS3500" s="6"/>
      <c r="AT3500" s="6"/>
      <c r="AU3500" s="6"/>
      <c r="AV3500" s="6"/>
      <c r="AW3500" s="6"/>
      <c r="AX3500" s="6"/>
    </row>
    <row r="3501" spans="40:50" ht="12">
      <c r="AN3501" s="6"/>
      <c r="AO3501" s="6"/>
      <c r="AP3501" s="6"/>
      <c r="AQ3501" s="6"/>
      <c r="AR3501" s="6"/>
      <c r="AS3501" s="6"/>
      <c r="AT3501" s="6"/>
      <c r="AU3501" s="6"/>
      <c r="AV3501" s="6"/>
      <c r="AW3501" s="6"/>
      <c r="AX3501" s="6"/>
    </row>
    <row r="3502" spans="40:50" ht="12">
      <c r="AN3502" s="6"/>
      <c r="AO3502" s="6"/>
      <c r="AP3502" s="6"/>
      <c r="AQ3502" s="6"/>
      <c r="AR3502" s="6"/>
      <c r="AS3502" s="6"/>
      <c r="AT3502" s="6"/>
      <c r="AU3502" s="6"/>
      <c r="AV3502" s="6"/>
      <c r="AW3502" s="6"/>
      <c r="AX3502" s="6"/>
    </row>
    <row r="3503" spans="40:50" ht="12">
      <c r="AN3503" s="6"/>
      <c r="AO3503" s="6"/>
      <c r="AP3503" s="6"/>
      <c r="AQ3503" s="6"/>
      <c r="AR3503" s="6"/>
      <c r="AS3503" s="6"/>
      <c r="AT3503" s="6"/>
      <c r="AU3503" s="6"/>
      <c r="AV3503" s="6"/>
      <c r="AW3503" s="6"/>
      <c r="AX3503" s="6"/>
    </row>
    <row r="3504" spans="40:50" ht="12">
      <c r="AN3504" s="6"/>
      <c r="AO3504" s="6"/>
      <c r="AP3504" s="6"/>
      <c r="AQ3504" s="6"/>
      <c r="AR3504" s="6"/>
      <c r="AS3504" s="6"/>
      <c r="AT3504" s="6"/>
      <c r="AU3504" s="6"/>
      <c r="AV3504" s="6"/>
      <c r="AW3504" s="6"/>
      <c r="AX3504" s="6"/>
    </row>
    <row r="3505" spans="40:50" ht="12">
      <c r="AN3505" s="6"/>
      <c r="AO3505" s="6"/>
      <c r="AP3505" s="6"/>
      <c r="AQ3505" s="6"/>
      <c r="AR3505" s="6"/>
      <c r="AS3505" s="6"/>
      <c r="AT3505" s="6"/>
      <c r="AU3505" s="6"/>
      <c r="AV3505" s="6"/>
      <c r="AW3505" s="6"/>
      <c r="AX3505" s="6"/>
    </row>
    <row r="3506" spans="40:50" ht="12">
      <c r="AN3506" s="6"/>
      <c r="AO3506" s="6"/>
      <c r="AP3506" s="6"/>
      <c r="AQ3506" s="6"/>
      <c r="AR3506" s="6"/>
      <c r="AS3506" s="6"/>
      <c r="AT3506" s="6"/>
      <c r="AU3506" s="6"/>
      <c r="AV3506" s="6"/>
      <c r="AW3506" s="6"/>
      <c r="AX3506" s="6"/>
    </row>
    <row r="3507" spans="40:50" ht="12">
      <c r="AN3507" s="6"/>
      <c r="AO3507" s="6"/>
      <c r="AP3507" s="6"/>
      <c r="AQ3507" s="6"/>
      <c r="AR3507" s="6"/>
      <c r="AS3507" s="6"/>
      <c r="AT3507" s="6"/>
      <c r="AU3507" s="6"/>
      <c r="AV3507" s="6"/>
      <c r="AW3507" s="6"/>
      <c r="AX3507" s="6"/>
    </row>
    <row r="3508" spans="40:50" ht="12">
      <c r="AN3508" s="6"/>
      <c r="AO3508" s="6"/>
      <c r="AP3508" s="6"/>
      <c r="AQ3508" s="6"/>
      <c r="AR3508" s="6"/>
      <c r="AS3508" s="6"/>
      <c r="AT3508" s="6"/>
      <c r="AU3508" s="6"/>
      <c r="AV3508" s="6"/>
      <c r="AW3508" s="6"/>
      <c r="AX3508" s="6"/>
    </row>
    <row r="3509" spans="40:50" ht="12">
      <c r="AN3509" s="6"/>
      <c r="AO3509" s="6"/>
      <c r="AP3509" s="6"/>
      <c r="AQ3509" s="6"/>
      <c r="AR3509" s="6"/>
      <c r="AS3509" s="6"/>
      <c r="AT3509" s="6"/>
      <c r="AU3509" s="6"/>
      <c r="AV3509" s="6"/>
      <c r="AW3509" s="6"/>
      <c r="AX3509" s="6"/>
    </row>
    <row r="3510" spans="40:50" ht="12">
      <c r="AN3510" s="6"/>
      <c r="AO3510" s="6"/>
      <c r="AP3510" s="6"/>
      <c r="AQ3510" s="6"/>
      <c r="AR3510" s="6"/>
      <c r="AS3510" s="6"/>
      <c r="AT3510" s="6"/>
      <c r="AU3510" s="6"/>
      <c r="AV3510" s="6"/>
      <c r="AW3510" s="6"/>
      <c r="AX3510" s="6"/>
    </row>
    <row r="3511" spans="40:50" ht="12">
      <c r="AN3511" s="6"/>
      <c r="AO3511" s="6"/>
      <c r="AP3511" s="6"/>
      <c r="AQ3511" s="6"/>
      <c r="AR3511" s="6"/>
      <c r="AS3511" s="6"/>
      <c r="AT3511" s="6"/>
      <c r="AU3511" s="6"/>
      <c r="AV3511" s="6"/>
      <c r="AW3511" s="6"/>
      <c r="AX3511" s="6"/>
    </row>
    <row r="3512" spans="40:50" ht="12">
      <c r="AN3512" s="6"/>
      <c r="AO3512" s="6"/>
      <c r="AP3512" s="6"/>
      <c r="AQ3512" s="6"/>
      <c r="AR3512" s="6"/>
      <c r="AS3512" s="6"/>
      <c r="AT3512" s="6"/>
      <c r="AU3512" s="6"/>
      <c r="AV3512" s="6"/>
      <c r="AW3512" s="6"/>
      <c r="AX3512" s="6"/>
    </row>
    <row r="3513" spans="40:50" ht="12">
      <c r="AN3513" s="6"/>
      <c r="AO3513" s="6"/>
      <c r="AP3513" s="6"/>
      <c r="AQ3513" s="6"/>
      <c r="AR3513" s="6"/>
      <c r="AS3513" s="6"/>
      <c r="AT3513" s="6"/>
      <c r="AU3513" s="6"/>
      <c r="AV3513" s="6"/>
      <c r="AW3513" s="6"/>
      <c r="AX3513" s="6"/>
    </row>
    <row r="3514" spans="40:50" ht="12">
      <c r="AN3514" s="6"/>
      <c r="AO3514" s="6"/>
      <c r="AP3514" s="6"/>
      <c r="AQ3514" s="6"/>
      <c r="AR3514" s="6"/>
      <c r="AS3514" s="6"/>
      <c r="AT3514" s="6"/>
      <c r="AU3514" s="6"/>
      <c r="AV3514" s="6"/>
      <c r="AW3514" s="6"/>
      <c r="AX3514" s="6"/>
    </row>
    <row r="3515" spans="40:50" ht="12">
      <c r="AN3515" s="6"/>
      <c r="AO3515" s="6"/>
      <c r="AP3515" s="6"/>
      <c r="AQ3515" s="6"/>
      <c r="AR3515" s="6"/>
      <c r="AS3515" s="6"/>
      <c r="AT3515" s="6"/>
      <c r="AU3515" s="6"/>
      <c r="AV3515" s="6"/>
      <c r="AW3515" s="6"/>
      <c r="AX3515" s="6"/>
    </row>
    <row r="3516" spans="40:50" ht="12">
      <c r="AN3516" s="6"/>
      <c r="AO3516" s="6"/>
      <c r="AP3516" s="6"/>
      <c r="AQ3516" s="6"/>
      <c r="AR3516" s="6"/>
      <c r="AS3516" s="6"/>
      <c r="AT3516" s="6"/>
      <c r="AU3516" s="6"/>
      <c r="AV3516" s="6"/>
      <c r="AW3516" s="6"/>
      <c r="AX3516" s="6"/>
    </row>
    <row r="3517" spans="40:50" ht="12">
      <c r="AN3517" s="6"/>
      <c r="AO3517" s="6"/>
      <c r="AP3517" s="6"/>
      <c r="AQ3517" s="6"/>
      <c r="AR3517" s="6"/>
      <c r="AS3517" s="6"/>
      <c r="AT3517" s="6"/>
      <c r="AU3517" s="6"/>
      <c r="AV3517" s="6"/>
      <c r="AW3517" s="6"/>
      <c r="AX3517" s="6"/>
    </row>
    <row r="3518" spans="40:50" ht="12">
      <c r="AN3518" s="6"/>
      <c r="AO3518" s="6"/>
      <c r="AP3518" s="6"/>
      <c r="AQ3518" s="6"/>
      <c r="AR3518" s="6"/>
      <c r="AS3518" s="6"/>
      <c r="AT3518" s="6"/>
      <c r="AU3518" s="6"/>
      <c r="AV3518" s="6"/>
      <c r="AW3518" s="6"/>
      <c r="AX3518" s="6"/>
    </row>
    <row r="3519" spans="40:50" ht="12">
      <c r="AN3519" s="6"/>
      <c r="AO3519" s="6"/>
      <c r="AP3519" s="6"/>
      <c r="AQ3519" s="6"/>
      <c r="AR3519" s="6"/>
      <c r="AS3519" s="6"/>
      <c r="AT3519" s="6"/>
      <c r="AU3519" s="6"/>
      <c r="AV3519" s="6"/>
      <c r="AW3519" s="6"/>
      <c r="AX3519" s="6"/>
    </row>
    <row r="3520" spans="40:50" ht="12">
      <c r="AN3520" s="6"/>
      <c r="AO3520" s="6"/>
      <c r="AP3520" s="6"/>
      <c r="AQ3520" s="6"/>
      <c r="AR3520" s="6"/>
      <c r="AS3520" s="6"/>
      <c r="AT3520" s="6"/>
      <c r="AU3520" s="6"/>
      <c r="AV3520" s="6"/>
      <c r="AW3520" s="6"/>
      <c r="AX3520" s="6"/>
    </row>
    <row r="3521" spans="40:50" ht="12">
      <c r="AN3521" s="6"/>
      <c r="AO3521" s="6"/>
      <c r="AP3521" s="6"/>
      <c r="AQ3521" s="6"/>
      <c r="AR3521" s="6"/>
      <c r="AS3521" s="6"/>
      <c r="AT3521" s="6"/>
      <c r="AU3521" s="6"/>
      <c r="AV3521" s="6"/>
      <c r="AW3521" s="6"/>
      <c r="AX3521" s="6"/>
    </row>
    <row r="3522" spans="40:50" ht="12">
      <c r="AN3522" s="6"/>
      <c r="AO3522" s="6"/>
      <c r="AP3522" s="6"/>
      <c r="AQ3522" s="6"/>
      <c r="AR3522" s="6"/>
      <c r="AS3522" s="6"/>
      <c r="AT3522" s="6"/>
      <c r="AU3522" s="6"/>
      <c r="AV3522" s="6"/>
      <c r="AW3522" s="6"/>
      <c r="AX3522" s="6"/>
    </row>
    <row r="3523" spans="40:50" ht="12">
      <c r="AN3523" s="6"/>
      <c r="AO3523" s="6"/>
      <c r="AP3523" s="6"/>
      <c r="AQ3523" s="6"/>
      <c r="AR3523" s="6"/>
      <c r="AS3523" s="6"/>
      <c r="AT3523" s="6"/>
      <c r="AU3523" s="6"/>
      <c r="AV3523" s="6"/>
      <c r="AW3523" s="6"/>
      <c r="AX3523" s="6"/>
    </row>
    <row r="3524" spans="40:50" ht="12">
      <c r="AN3524" s="6"/>
      <c r="AO3524" s="6"/>
      <c r="AP3524" s="6"/>
      <c r="AQ3524" s="6"/>
      <c r="AR3524" s="6"/>
      <c r="AS3524" s="6"/>
      <c r="AT3524" s="6"/>
      <c r="AU3524" s="6"/>
      <c r="AV3524" s="6"/>
      <c r="AW3524" s="6"/>
      <c r="AX3524" s="6"/>
    </row>
    <row r="3525" spans="40:50" ht="12">
      <c r="AN3525" s="6"/>
      <c r="AO3525" s="6"/>
      <c r="AP3525" s="6"/>
      <c r="AQ3525" s="6"/>
      <c r="AR3525" s="6"/>
      <c r="AS3525" s="6"/>
      <c r="AT3525" s="6"/>
      <c r="AU3525" s="6"/>
      <c r="AV3525" s="6"/>
      <c r="AW3525" s="6"/>
      <c r="AX3525" s="6"/>
    </row>
    <row r="3526" spans="40:50" ht="12">
      <c r="AN3526" s="6"/>
      <c r="AO3526" s="6"/>
      <c r="AP3526" s="6"/>
      <c r="AQ3526" s="6"/>
      <c r="AR3526" s="6"/>
      <c r="AS3526" s="6"/>
      <c r="AT3526" s="6"/>
      <c r="AU3526" s="6"/>
      <c r="AV3526" s="6"/>
      <c r="AW3526" s="6"/>
      <c r="AX3526" s="6"/>
    </row>
    <row r="3527" spans="40:50" ht="12">
      <c r="AN3527" s="6"/>
      <c r="AO3527" s="6"/>
      <c r="AP3527" s="6"/>
      <c r="AQ3527" s="6"/>
      <c r="AR3527" s="6"/>
      <c r="AS3527" s="6"/>
      <c r="AT3527" s="6"/>
      <c r="AU3527" s="6"/>
      <c r="AV3527" s="6"/>
      <c r="AW3527" s="6"/>
      <c r="AX3527" s="6"/>
    </row>
    <row r="3528" spans="40:50" ht="12">
      <c r="AN3528" s="6"/>
      <c r="AO3528" s="6"/>
      <c r="AP3528" s="6"/>
      <c r="AQ3528" s="6"/>
      <c r="AR3528" s="6"/>
      <c r="AS3528" s="6"/>
      <c r="AT3528" s="6"/>
      <c r="AU3528" s="6"/>
      <c r="AV3528" s="6"/>
      <c r="AW3528" s="6"/>
      <c r="AX3528" s="6"/>
    </row>
    <row r="3529" spans="40:50" ht="12">
      <c r="AN3529" s="6"/>
      <c r="AO3529" s="6"/>
      <c r="AP3529" s="6"/>
      <c r="AQ3529" s="6"/>
      <c r="AR3529" s="6"/>
      <c r="AS3529" s="6"/>
      <c r="AT3529" s="6"/>
      <c r="AU3529" s="6"/>
      <c r="AV3529" s="6"/>
      <c r="AW3529" s="6"/>
      <c r="AX3529" s="6"/>
    </row>
    <row r="3530" spans="40:50" ht="12">
      <c r="AN3530" s="6"/>
      <c r="AO3530" s="6"/>
      <c r="AP3530" s="6"/>
      <c r="AQ3530" s="6"/>
      <c r="AR3530" s="6"/>
      <c r="AS3530" s="6"/>
      <c r="AT3530" s="6"/>
      <c r="AU3530" s="6"/>
      <c r="AV3530" s="6"/>
      <c r="AW3530" s="6"/>
      <c r="AX3530" s="6"/>
    </row>
    <row r="3531" spans="40:50" ht="12">
      <c r="AN3531" s="6"/>
      <c r="AO3531" s="6"/>
      <c r="AP3531" s="6"/>
      <c r="AQ3531" s="6"/>
      <c r="AR3531" s="6"/>
      <c r="AS3531" s="6"/>
      <c r="AT3531" s="6"/>
      <c r="AU3531" s="6"/>
      <c r="AV3531" s="6"/>
      <c r="AW3531" s="6"/>
      <c r="AX3531" s="6"/>
    </row>
    <row r="3532" spans="40:50" ht="12">
      <c r="AN3532" s="6"/>
      <c r="AO3532" s="6"/>
      <c r="AP3532" s="6"/>
      <c r="AQ3532" s="6"/>
      <c r="AR3532" s="6"/>
      <c r="AS3532" s="6"/>
      <c r="AT3532" s="6"/>
      <c r="AU3532" s="6"/>
      <c r="AV3532" s="6"/>
      <c r="AW3532" s="6"/>
      <c r="AX3532" s="6"/>
    </row>
    <row r="3533" spans="40:50" ht="12">
      <c r="AN3533" s="6"/>
      <c r="AO3533" s="6"/>
      <c r="AP3533" s="6"/>
      <c r="AQ3533" s="6"/>
      <c r="AR3533" s="6"/>
      <c r="AS3533" s="6"/>
      <c r="AT3533" s="6"/>
      <c r="AU3533" s="6"/>
      <c r="AV3533" s="6"/>
      <c r="AW3533" s="6"/>
      <c r="AX3533" s="6"/>
    </row>
    <row r="3534" spans="40:50" ht="12">
      <c r="AN3534" s="6"/>
      <c r="AO3534" s="6"/>
      <c r="AP3534" s="6"/>
      <c r="AQ3534" s="6"/>
      <c r="AR3534" s="6"/>
      <c r="AS3534" s="6"/>
      <c r="AT3534" s="6"/>
      <c r="AU3534" s="6"/>
      <c r="AV3534" s="6"/>
      <c r="AW3534" s="6"/>
      <c r="AX3534" s="6"/>
    </row>
    <row r="3535" spans="40:50" ht="12">
      <c r="AN3535" s="6"/>
      <c r="AO3535" s="6"/>
      <c r="AP3535" s="6"/>
      <c r="AQ3535" s="6"/>
      <c r="AR3535" s="6"/>
      <c r="AS3535" s="6"/>
      <c r="AT3535" s="6"/>
      <c r="AU3535" s="6"/>
      <c r="AV3535" s="6"/>
      <c r="AW3535" s="6"/>
      <c r="AX3535" s="6"/>
    </row>
    <row r="3536" spans="40:50" ht="12">
      <c r="AN3536" s="6"/>
      <c r="AO3536" s="6"/>
      <c r="AP3536" s="6"/>
      <c r="AQ3536" s="6"/>
      <c r="AR3536" s="6"/>
      <c r="AS3536" s="6"/>
      <c r="AT3536" s="6"/>
      <c r="AU3536" s="6"/>
      <c r="AV3536" s="6"/>
      <c r="AW3536" s="6"/>
      <c r="AX3536" s="6"/>
    </row>
    <row r="3537" spans="40:50" ht="12">
      <c r="AN3537" s="6"/>
      <c r="AO3537" s="6"/>
      <c r="AP3537" s="6"/>
      <c r="AQ3537" s="6"/>
      <c r="AR3537" s="6"/>
      <c r="AS3537" s="6"/>
      <c r="AT3537" s="6"/>
      <c r="AU3537" s="6"/>
      <c r="AV3537" s="6"/>
      <c r="AW3537" s="6"/>
      <c r="AX3537" s="6"/>
    </row>
    <row r="3538" spans="40:50" ht="12">
      <c r="AN3538" s="6"/>
      <c r="AO3538" s="6"/>
      <c r="AP3538" s="6"/>
      <c r="AQ3538" s="6"/>
      <c r="AR3538" s="6"/>
      <c r="AS3538" s="6"/>
      <c r="AT3538" s="6"/>
      <c r="AU3538" s="6"/>
      <c r="AV3538" s="6"/>
      <c r="AW3538" s="6"/>
      <c r="AX3538" s="6"/>
    </row>
    <row r="3539" spans="40:50" ht="12">
      <c r="AN3539" s="6"/>
      <c r="AO3539" s="6"/>
      <c r="AP3539" s="6"/>
      <c r="AQ3539" s="6"/>
      <c r="AR3539" s="6"/>
      <c r="AS3539" s="6"/>
      <c r="AT3539" s="6"/>
      <c r="AU3539" s="6"/>
      <c r="AV3539" s="6"/>
      <c r="AW3539" s="6"/>
      <c r="AX3539" s="6"/>
    </row>
    <row r="3540" spans="40:50" ht="12">
      <c r="AN3540" s="6"/>
      <c r="AO3540" s="6"/>
      <c r="AP3540" s="6"/>
      <c r="AQ3540" s="6"/>
      <c r="AR3540" s="6"/>
      <c r="AS3540" s="6"/>
      <c r="AT3540" s="6"/>
      <c r="AU3540" s="6"/>
      <c r="AV3540" s="6"/>
      <c r="AW3540" s="6"/>
      <c r="AX3540" s="6"/>
    </row>
    <row r="3541" spans="40:50" ht="12">
      <c r="AN3541" s="6"/>
      <c r="AO3541" s="6"/>
      <c r="AP3541" s="6"/>
      <c r="AQ3541" s="6"/>
      <c r="AR3541" s="6"/>
      <c r="AS3541" s="6"/>
      <c r="AT3541" s="6"/>
      <c r="AU3541" s="6"/>
      <c r="AV3541" s="6"/>
      <c r="AW3541" s="6"/>
      <c r="AX3541" s="6"/>
    </row>
    <row r="3542" spans="40:50" ht="12">
      <c r="AN3542" s="6"/>
      <c r="AO3542" s="6"/>
      <c r="AP3542" s="6"/>
      <c r="AQ3542" s="6"/>
      <c r="AR3542" s="6"/>
      <c r="AS3542" s="6"/>
      <c r="AT3542" s="6"/>
      <c r="AU3542" s="6"/>
      <c r="AV3542" s="6"/>
      <c r="AW3542" s="6"/>
      <c r="AX3542" s="6"/>
    </row>
    <row r="3543" spans="40:50" ht="12">
      <c r="AN3543" s="6"/>
      <c r="AO3543" s="6"/>
      <c r="AP3543" s="6"/>
      <c r="AQ3543" s="6"/>
      <c r="AR3543" s="6"/>
      <c r="AS3543" s="6"/>
      <c r="AT3543" s="6"/>
      <c r="AU3543" s="6"/>
      <c r="AV3543" s="6"/>
      <c r="AW3543" s="6"/>
      <c r="AX3543" s="6"/>
    </row>
    <row r="3544" spans="40:50" ht="12">
      <c r="AN3544" s="6"/>
      <c r="AO3544" s="6"/>
      <c r="AP3544" s="6"/>
      <c r="AQ3544" s="6"/>
      <c r="AR3544" s="6"/>
      <c r="AS3544" s="6"/>
      <c r="AT3544" s="6"/>
      <c r="AU3544" s="6"/>
      <c r="AV3544" s="6"/>
      <c r="AW3544" s="6"/>
      <c r="AX3544" s="6"/>
    </row>
    <row r="3545" spans="40:50" ht="12">
      <c r="AN3545" s="6"/>
      <c r="AO3545" s="6"/>
      <c r="AP3545" s="6"/>
      <c r="AQ3545" s="6"/>
      <c r="AR3545" s="6"/>
      <c r="AS3545" s="6"/>
      <c r="AT3545" s="6"/>
      <c r="AU3545" s="6"/>
      <c r="AV3545" s="6"/>
      <c r="AW3545" s="6"/>
      <c r="AX3545" s="6"/>
    </row>
    <row r="3546" spans="40:50" ht="12">
      <c r="AN3546" s="6"/>
      <c r="AO3546" s="6"/>
      <c r="AP3546" s="6"/>
      <c r="AQ3546" s="6"/>
      <c r="AR3546" s="6"/>
      <c r="AS3546" s="6"/>
      <c r="AT3546" s="6"/>
      <c r="AU3546" s="6"/>
      <c r="AV3546" s="6"/>
      <c r="AW3546" s="6"/>
      <c r="AX3546" s="6"/>
    </row>
    <row r="3547" spans="40:50" ht="12">
      <c r="AN3547" s="6"/>
      <c r="AO3547" s="6"/>
      <c r="AP3547" s="6"/>
      <c r="AQ3547" s="6"/>
      <c r="AR3547" s="6"/>
      <c r="AS3547" s="6"/>
      <c r="AT3547" s="6"/>
      <c r="AU3547" s="6"/>
      <c r="AV3547" s="6"/>
      <c r="AW3547" s="6"/>
      <c r="AX3547" s="6"/>
    </row>
    <row r="3548" spans="40:50" ht="12">
      <c r="AN3548" s="6"/>
      <c r="AO3548" s="6"/>
      <c r="AP3548" s="6"/>
      <c r="AQ3548" s="6"/>
      <c r="AR3548" s="6"/>
      <c r="AS3548" s="6"/>
      <c r="AT3548" s="6"/>
      <c r="AU3548" s="6"/>
      <c r="AV3548" s="6"/>
      <c r="AW3548" s="6"/>
      <c r="AX3548" s="6"/>
    </row>
    <row r="3549" spans="40:50" ht="12">
      <c r="AN3549" s="6"/>
      <c r="AO3549" s="6"/>
      <c r="AP3549" s="6"/>
      <c r="AQ3549" s="6"/>
      <c r="AR3549" s="6"/>
      <c r="AS3549" s="6"/>
      <c r="AT3549" s="6"/>
      <c r="AU3549" s="6"/>
      <c r="AV3549" s="6"/>
      <c r="AW3549" s="6"/>
      <c r="AX3549" s="6"/>
    </row>
    <row r="3550" spans="40:50" ht="12">
      <c r="AN3550" s="6"/>
      <c r="AO3550" s="6"/>
      <c r="AP3550" s="6"/>
      <c r="AQ3550" s="6"/>
      <c r="AR3550" s="6"/>
      <c r="AS3550" s="6"/>
      <c r="AT3550" s="6"/>
      <c r="AU3550" s="6"/>
      <c r="AV3550" s="6"/>
      <c r="AW3550" s="6"/>
      <c r="AX3550" s="6"/>
    </row>
    <row r="3551" spans="40:50" ht="12">
      <c r="AN3551" s="6"/>
      <c r="AO3551" s="6"/>
      <c r="AP3551" s="6"/>
      <c r="AQ3551" s="6"/>
      <c r="AR3551" s="6"/>
      <c r="AS3551" s="6"/>
      <c r="AT3551" s="6"/>
      <c r="AU3551" s="6"/>
      <c r="AV3551" s="6"/>
      <c r="AW3551" s="6"/>
      <c r="AX3551" s="6"/>
    </row>
    <row r="3552" spans="40:50" ht="12">
      <c r="AN3552" s="6"/>
      <c r="AO3552" s="6"/>
      <c r="AP3552" s="6"/>
      <c r="AQ3552" s="6"/>
      <c r="AR3552" s="6"/>
      <c r="AS3552" s="6"/>
      <c r="AT3552" s="6"/>
      <c r="AU3552" s="6"/>
      <c r="AV3552" s="6"/>
      <c r="AW3552" s="6"/>
      <c r="AX3552" s="6"/>
    </row>
    <row r="3553" spans="40:50" ht="12">
      <c r="AN3553" s="6"/>
      <c r="AO3553" s="6"/>
      <c r="AP3553" s="6"/>
      <c r="AQ3553" s="6"/>
      <c r="AR3553" s="6"/>
      <c r="AS3553" s="6"/>
      <c r="AT3553" s="6"/>
      <c r="AU3553" s="6"/>
      <c r="AV3553" s="6"/>
      <c r="AW3553" s="6"/>
      <c r="AX3553" s="6"/>
    </row>
    <row r="3554" spans="40:50" ht="12">
      <c r="AN3554" s="6"/>
      <c r="AO3554" s="6"/>
      <c r="AP3554" s="6"/>
      <c r="AQ3554" s="6"/>
      <c r="AR3554" s="6"/>
      <c r="AS3554" s="6"/>
      <c r="AT3554" s="6"/>
      <c r="AU3554" s="6"/>
      <c r="AV3554" s="6"/>
      <c r="AW3554" s="6"/>
      <c r="AX3554" s="6"/>
    </row>
    <row r="3555" spans="40:50" ht="12">
      <c r="AN3555" s="6"/>
      <c r="AO3555" s="6"/>
      <c r="AP3555" s="6"/>
      <c r="AQ3555" s="6"/>
      <c r="AR3555" s="6"/>
      <c r="AS3555" s="6"/>
      <c r="AT3555" s="6"/>
      <c r="AU3555" s="6"/>
      <c r="AV3555" s="6"/>
      <c r="AW3555" s="6"/>
      <c r="AX3555" s="6"/>
    </row>
    <row r="3556" spans="40:50" ht="12">
      <c r="AN3556" s="6"/>
      <c r="AO3556" s="6"/>
      <c r="AP3556" s="6"/>
      <c r="AQ3556" s="6"/>
      <c r="AR3556" s="6"/>
      <c r="AS3556" s="6"/>
      <c r="AT3556" s="6"/>
      <c r="AU3556" s="6"/>
      <c r="AV3556" s="6"/>
      <c r="AW3556" s="6"/>
      <c r="AX3556" s="6"/>
    </row>
    <row r="3557" spans="40:50" ht="12">
      <c r="AN3557" s="6"/>
      <c r="AO3557" s="6"/>
      <c r="AP3557" s="6"/>
      <c r="AQ3557" s="6"/>
      <c r="AR3557" s="6"/>
      <c r="AS3557" s="6"/>
      <c r="AT3557" s="6"/>
      <c r="AU3557" s="6"/>
      <c r="AV3557" s="6"/>
      <c r="AW3557" s="6"/>
      <c r="AX3557" s="6"/>
    </row>
    <row r="3558" spans="40:50" ht="12">
      <c r="AN3558" s="6"/>
      <c r="AO3558" s="6"/>
      <c r="AP3558" s="6"/>
      <c r="AQ3558" s="6"/>
      <c r="AR3558" s="6"/>
      <c r="AS3558" s="6"/>
      <c r="AT3558" s="6"/>
      <c r="AU3558" s="6"/>
      <c r="AV3558" s="6"/>
      <c r="AW3558" s="6"/>
      <c r="AX3558" s="6"/>
    </row>
    <row r="3559" spans="40:50" ht="12">
      <c r="AN3559" s="6"/>
      <c r="AO3559" s="6"/>
      <c r="AP3559" s="6"/>
      <c r="AQ3559" s="6"/>
      <c r="AR3559" s="6"/>
      <c r="AS3559" s="6"/>
      <c r="AT3559" s="6"/>
      <c r="AU3559" s="6"/>
      <c r="AV3559" s="6"/>
      <c r="AW3559" s="6"/>
      <c r="AX3559" s="6"/>
    </row>
    <row r="3560" spans="40:50" ht="12">
      <c r="AN3560" s="6"/>
      <c r="AO3560" s="6"/>
      <c r="AP3560" s="6"/>
      <c r="AQ3560" s="6"/>
      <c r="AR3560" s="6"/>
      <c r="AS3560" s="6"/>
      <c r="AT3560" s="6"/>
      <c r="AU3560" s="6"/>
      <c r="AV3560" s="6"/>
      <c r="AW3560" s="6"/>
      <c r="AX3560" s="6"/>
    </row>
    <row r="3561" spans="40:50" ht="12">
      <c r="AN3561" s="6"/>
      <c r="AO3561" s="6"/>
      <c r="AP3561" s="6"/>
      <c r="AQ3561" s="6"/>
      <c r="AR3561" s="6"/>
      <c r="AS3561" s="6"/>
      <c r="AT3561" s="6"/>
      <c r="AU3561" s="6"/>
      <c r="AV3561" s="6"/>
      <c r="AW3561" s="6"/>
      <c r="AX3561" s="6"/>
    </row>
    <row r="3562" spans="40:50" ht="12">
      <c r="AN3562" s="6"/>
      <c r="AO3562" s="6"/>
      <c r="AP3562" s="6"/>
      <c r="AQ3562" s="6"/>
      <c r="AR3562" s="6"/>
      <c r="AS3562" s="6"/>
      <c r="AT3562" s="6"/>
      <c r="AU3562" s="6"/>
      <c r="AV3562" s="6"/>
      <c r="AW3562" s="6"/>
      <c r="AX3562" s="6"/>
    </row>
    <row r="3563" spans="40:50" ht="12">
      <c r="AN3563" s="6"/>
      <c r="AO3563" s="6"/>
      <c r="AP3563" s="6"/>
      <c r="AQ3563" s="6"/>
      <c r="AR3563" s="6"/>
      <c r="AS3563" s="6"/>
      <c r="AT3563" s="6"/>
      <c r="AU3563" s="6"/>
      <c r="AV3563" s="6"/>
      <c r="AW3563" s="6"/>
      <c r="AX3563" s="6"/>
    </row>
    <row r="3564" spans="40:50" ht="12">
      <c r="AN3564" s="6"/>
      <c r="AO3564" s="6"/>
      <c r="AP3564" s="6"/>
      <c r="AQ3564" s="6"/>
      <c r="AR3564" s="6"/>
      <c r="AS3564" s="6"/>
      <c r="AT3564" s="6"/>
      <c r="AU3564" s="6"/>
      <c r="AV3564" s="6"/>
      <c r="AW3564" s="6"/>
      <c r="AX3564" s="6"/>
    </row>
    <row r="3565" spans="40:50" ht="12">
      <c r="AN3565" s="6"/>
      <c r="AO3565" s="6"/>
      <c r="AP3565" s="6"/>
      <c r="AQ3565" s="6"/>
      <c r="AR3565" s="6"/>
      <c r="AS3565" s="6"/>
      <c r="AT3565" s="6"/>
      <c r="AU3565" s="6"/>
      <c r="AV3565" s="6"/>
      <c r="AW3565" s="6"/>
      <c r="AX3565" s="6"/>
    </row>
    <row r="3566" spans="40:50" ht="12">
      <c r="AN3566" s="6"/>
      <c r="AO3566" s="6"/>
      <c r="AP3566" s="6"/>
      <c r="AQ3566" s="6"/>
      <c r="AR3566" s="6"/>
      <c r="AS3566" s="6"/>
      <c r="AT3566" s="6"/>
      <c r="AU3566" s="6"/>
      <c r="AV3566" s="6"/>
      <c r="AW3566" s="6"/>
      <c r="AX3566" s="6"/>
    </row>
    <row r="3567" spans="40:50" ht="12">
      <c r="AN3567" s="6"/>
      <c r="AO3567" s="6"/>
      <c r="AP3567" s="6"/>
      <c r="AQ3567" s="6"/>
      <c r="AR3567" s="6"/>
      <c r="AS3567" s="6"/>
      <c r="AT3567" s="6"/>
      <c r="AU3567" s="6"/>
      <c r="AV3567" s="6"/>
      <c r="AW3567" s="6"/>
      <c r="AX3567" s="6"/>
    </row>
    <row r="3568" spans="40:50" ht="12">
      <c r="AN3568" s="6"/>
      <c r="AO3568" s="6"/>
      <c r="AP3568" s="6"/>
      <c r="AQ3568" s="6"/>
      <c r="AR3568" s="6"/>
      <c r="AS3568" s="6"/>
      <c r="AT3568" s="6"/>
      <c r="AU3568" s="6"/>
      <c r="AV3568" s="6"/>
      <c r="AW3568" s="6"/>
      <c r="AX3568" s="6"/>
    </row>
    <row r="3569" spans="40:50" ht="12">
      <c r="AN3569" s="6"/>
      <c r="AO3569" s="6"/>
      <c r="AP3569" s="6"/>
      <c r="AQ3569" s="6"/>
      <c r="AR3569" s="6"/>
      <c r="AS3569" s="6"/>
      <c r="AT3569" s="6"/>
      <c r="AU3569" s="6"/>
      <c r="AV3569" s="6"/>
      <c r="AW3569" s="6"/>
      <c r="AX3569" s="6"/>
    </row>
    <row r="3570" spans="40:50" ht="12">
      <c r="AN3570" s="6"/>
      <c r="AO3570" s="6"/>
      <c r="AP3570" s="6"/>
      <c r="AQ3570" s="6"/>
      <c r="AR3570" s="6"/>
      <c r="AS3570" s="6"/>
      <c r="AT3570" s="6"/>
      <c r="AU3570" s="6"/>
      <c r="AV3570" s="6"/>
      <c r="AW3570" s="6"/>
      <c r="AX3570" s="6"/>
    </row>
    <row r="3571" spans="40:50" ht="12">
      <c r="AN3571" s="6"/>
      <c r="AO3571" s="6"/>
      <c r="AP3571" s="6"/>
      <c r="AQ3571" s="6"/>
      <c r="AR3571" s="6"/>
      <c r="AS3571" s="6"/>
      <c r="AT3571" s="6"/>
      <c r="AU3571" s="6"/>
      <c r="AV3571" s="6"/>
      <c r="AW3571" s="6"/>
      <c r="AX3571" s="6"/>
    </row>
    <row r="3572" spans="40:50" ht="12">
      <c r="AN3572" s="6"/>
      <c r="AO3572" s="6"/>
      <c r="AP3572" s="6"/>
      <c r="AQ3572" s="6"/>
      <c r="AR3572" s="6"/>
      <c r="AS3572" s="6"/>
      <c r="AT3572" s="6"/>
      <c r="AU3572" s="6"/>
      <c r="AV3572" s="6"/>
      <c r="AW3572" s="6"/>
      <c r="AX3572" s="6"/>
    </row>
    <row r="3573" spans="40:50" ht="12">
      <c r="AN3573" s="6"/>
      <c r="AO3573" s="6"/>
      <c r="AP3573" s="6"/>
      <c r="AQ3573" s="6"/>
      <c r="AR3573" s="6"/>
      <c r="AS3573" s="6"/>
      <c r="AT3573" s="6"/>
      <c r="AU3573" s="6"/>
      <c r="AV3573" s="6"/>
      <c r="AW3573" s="6"/>
      <c r="AX3573" s="6"/>
    </row>
    <row r="3574" spans="40:50" ht="12">
      <c r="AN3574" s="6"/>
      <c r="AO3574" s="6"/>
      <c r="AP3574" s="6"/>
      <c r="AQ3574" s="6"/>
      <c r="AR3574" s="6"/>
      <c r="AS3574" s="6"/>
      <c r="AT3574" s="6"/>
      <c r="AU3574" s="6"/>
      <c r="AV3574" s="6"/>
      <c r="AW3574" s="6"/>
      <c r="AX3574" s="6"/>
    </row>
    <row r="3575" spans="40:50" ht="12">
      <c r="AN3575" s="6"/>
      <c r="AO3575" s="6"/>
      <c r="AP3575" s="6"/>
      <c r="AQ3575" s="6"/>
      <c r="AR3575" s="6"/>
      <c r="AS3575" s="6"/>
      <c r="AT3575" s="6"/>
      <c r="AU3575" s="6"/>
      <c r="AV3575" s="6"/>
      <c r="AW3575" s="6"/>
      <c r="AX3575" s="6"/>
    </row>
    <row r="3576" spans="40:50" ht="12">
      <c r="AN3576" s="6"/>
      <c r="AO3576" s="6"/>
      <c r="AP3576" s="6"/>
      <c r="AQ3576" s="6"/>
      <c r="AR3576" s="6"/>
      <c r="AS3576" s="6"/>
      <c r="AT3576" s="6"/>
      <c r="AU3576" s="6"/>
      <c r="AV3576" s="6"/>
      <c r="AW3576" s="6"/>
      <c r="AX3576" s="6"/>
    </row>
    <row r="3577" spans="40:50" ht="12">
      <c r="AN3577" s="6"/>
      <c r="AO3577" s="6"/>
      <c r="AP3577" s="6"/>
      <c r="AQ3577" s="6"/>
      <c r="AR3577" s="6"/>
      <c r="AS3577" s="6"/>
      <c r="AT3577" s="6"/>
      <c r="AU3577" s="6"/>
      <c r="AV3577" s="6"/>
      <c r="AW3577" s="6"/>
      <c r="AX3577" s="6"/>
    </row>
    <row r="3578" spans="40:50" ht="12">
      <c r="AN3578" s="6"/>
      <c r="AO3578" s="6"/>
      <c r="AP3578" s="6"/>
      <c r="AQ3578" s="6"/>
      <c r="AR3578" s="6"/>
      <c r="AS3578" s="6"/>
      <c r="AT3578" s="6"/>
      <c r="AU3578" s="6"/>
      <c r="AV3578" s="6"/>
      <c r="AW3578" s="6"/>
      <c r="AX3578" s="6"/>
    </row>
    <row r="3579" spans="40:50" ht="12">
      <c r="AN3579" s="6"/>
      <c r="AO3579" s="6"/>
      <c r="AP3579" s="6"/>
      <c r="AQ3579" s="6"/>
      <c r="AR3579" s="6"/>
      <c r="AS3579" s="6"/>
      <c r="AT3579" s="6"/>
      <c r="AU3579" s="6"/>
      <c r="AV3579" s="6"/>
      <c r="AW3579" s="6"/>
      <c r="AX3579" s="6"/>
    </row>
    <row r="3580" spans="40:50" ht="12">
      <c r="AN3580" s="6"/>
      <c r="AO3580" s="6"/>
      <c r="AP3580" s="6"/>
      <c r="AQ3580" s="6"/>
      <c r="AR3580" s="6"/>
      <c r="AS3580" s="6"/>
      <c r="AT3580" s="6"/>
      <c r="AU3580" s="6"/>
      <c r="AV3580" s="6"/>
      <c r="AW3580" s="6"/>
      <c r="AX3580" s="6"/>
    </row>
    <row r="3581" spans="40:50" ht="12">
      <c r="AN3581" s="6"/>
      <c r="AO3581" s="6"/>
      <c r="AP3581" s="6"/>
      <c r="AQ3581" s="6"/>
      <c r="AR3581" s="6"/>
      <c r="AS3581" s="6"/>
      <c r="AT3581" s="6"/>
      <c r="AU3581" s="6"/>
      <c r="AV3581" s="6"/>
      <c r="AW3581" s="6"/>
      <c r="AX3581" s="6"/>
    </row>
    <row r="3582" spans="40:50" ht="12">
      <c r="AN3582" s="6"/>
      <c r="AO3582" s="6"/>
      <c r="AP3582" s="6"/>
      <c r="AQ3582" s="6"/>
      <c r="AR3582" s="6"/>
      <c r="AS3582" s="6"/>
      <c r="AT3582" s="6"/>
      <c r="AU3582" s="6"/>
      <c r="AV3582" s="6"/>
      <c r="AW3582" s="6"/>
      <c r="AX3582" s="6"/>
    </row>
    <row r="3583" spans="40:50" ht="12">
      <c r="AN3583" s="6"/>
      <c r="AO3583" s="6"/>
      <c r="AP3583" s="6"/>
      <c r="AQ3583" s="6"/>
      <c r="AR3583" s="6"/>
      <c r="AS3583" s="6"/>
      <c r="AT3583" s="6"/>
      <c r="AU3583" s="6"/>
      <c r="AV3583" s="6"/>
      <c r="AW3583" s="6"/>
      <c r="AX3583" s="6"/>
    </row>
    <row r="3584" spans="40:50" ht="12">
      <c r="AN3584" s="6"/>
      <c r="AO3584" s="6"/>
      <c r="AP3584" s="6"/>
      <c r="AQ3584" s="6"/>
      <c r="AR3584" s="6"/>
      <c r="AS3584" s="6"/>
      <c r="AT3584" s="6"/>
      <c r="AU3584" s="6"/>
      <c r="AV3584" s="6"/>
      <c r="AW3584" s="6"/>
      <c r="AX3584" s="6"/>
    </row>
    <row r="3585" spans="40:50" ht="12">
      <c r="AN3585" s="6"/>
      <c r="AO3585" s="6"/>
      <c r="AP3585" s="6"/>
      <c r="AQ3585" s="6"/>
      <c r="AR3585" s="6"/>
      <c r="AS3585" s="6"/>
      <c r="AT3585" s="6"/>
      <c r="AU3585" s="6"/>
      <c r="AV3585" s="6"/>
      <c r="AW3585" s="6"/>
      <c r="AX3585" s="6"/>
    </row>
    <row r="3586" spans="40:50" ht="12">
      <c r="AN3586" s="6"/>
      <c r="AO3586" s="6"/>
      <c r="AP3586" s="6"/>
      <c r="AQ3586" s="6"/>
      <c r="AR3586" s="6"/>
      <c r="AS3586" s="6"/>
      <c r="AT3586" s="6"/>
      <c r="AU3586" s="6"/>
      <c r="AV3586" s="6"/>
      <c r="AW3586" s="6"/>
      <c r="AX3586" s="6"/>
    </row>
    <row r="3587" spans="40:50" ht="12">
      <c r="AN3587" s="6"/>
      <c r="AO3587" s="6"/>
      <c r="AP3587" s="6"/>
      <c r="AQ3587" s="6"/>
      <c r="AR3587" s="6"/>
      <c r="AS3587" s="6"/>
      <c r="AT3587" s="6"/>
      <c r="AU3587" s="6"/>
      <c r="AV3587" s="6"/>
      <c r="AW3587" s="6"/>
      <c r="AX3587" s="6"/>
    </row>
    <row r="3588" spans="40:50" ht="12">
      <c r="AN3588" s="6"/>
      <c r="AO3588" s="6"/>
      <c r="AP3588" s="6"/>
      <c r="AQ3588" s="6"/>
      <c r="AR3588" s="6"/>
      <c r="AS3588" s="6"/>
      <c r="AT3588" s="6"/>
      <c r="AU3588" s="6"/>
      <c r="AV3588" s="6"/>
      <c r="AW3588" s="6"/>
      <c r="AX3588" s="6"/>
    </row>
    <row r="3589" spans="40:50" ht="12">
      <c r="AN3589" s="6"/>
      <c r="AO3589" s="6"/>
      <c r="AP3589" s="6"/>
      <c r="AQ3589" s="6"/>
      <c r="AR3589" s="6"/>
      <c r="AS3589" s="6"/>
      <c r="AT3589" s="6"/>
      <c r="AU3589" s="6"/>
      <c r="AV3589" s="6"/>
      <c r="AW3589" s="6"/>
      <c r="AX3589" s="6"/>
    </row>
    <row r="3590" spans="40:50" ht="12">
      <c r="AN3590" s="6"/>
      <c r="AO3590" s="6"/>
      <c r="AP3590" s="6"/>
      <c r="AQ3590" s="6"/>
      <c r="AR3590" s="6"/>
      <c r="AS3590" s="6"/>
      <c r="AT3590" s="6"/>
      <c r="AU3590" s="6"/>
      <c r="AV3590" s="6"/>
      <c r="AW3590" s="6"/>
      <c r="AX3590" s="6"/>
    </row>
    <row r="3591" spans="40:50" ht="12">
      <c r="AN3591" s="6"/>
      <c r="AO3591" s="6"/>
      <c r="AP3591" s="6"/>
      <c r="AQ3591" s="6"/>
      <c r="AR3591" s="6"/>
      <c r="AS3591" s="6"/>
      <c r="AT3591" s="6"/>
      <c r="AU3591" s="6"/>
      <c r="AV3591" s="6"/>
      <c r="AW3591" s="6"/>
      <c r="AX3591" s="6"/>
    </row>
    <row r="3592" spans="40:50" ht="12">
      <c r="AN3592" s="6"/>
      <c r="AO3592" s="6"/>
      <c r="AP3592" s="6"/>
      <c r="AQ3592" s="6"/>
      <c r="AR3592" s="6"/>
      <c r="AS3592" s="6"/>
      <c r="AT3592" s="6"/>
      <c r="AU3592" s="6"/>
      <c r="AV3592" s="6"/>
      <c r="AW3592" s="6"/>
      <c r="AX3592" s="6"/>
    </row>
    <row r="3593" spans="40:50" ht="12">
      <c r="AN3593" s="6"/>
      <c r="AO3593" s="6"/>
      <c r="AP3593" s="6"/>
      <c r="AQ3593" s="6"/>
      <c r="AR3593" s="6"/>
      <c r="AS3593" s="6"/>
      <c r="AT3593" s="6"/>
      <c r="AU3593" s="6"/>
      <c r="AV3593" s="6"/>
      <c r="AW3593" s="6"/>
      <c r="AX3593" s="6"/>
    </row>
    <row r="3594" spans="40:50" ht="12">
      <c r="AN3594" s="6"/>
      <c r="AO3594" s="6"/>
      <c r="AP3594" s="6"/>
      <c r="AQ3594" s="6"/>
      <c r="AR3594" s="6"/>
      <c r="AS3594" s="6"/>
      <c r="AT3594" s="6"/>
      <c r="AU3594" s="6"/>
      <c r="AV3594" s="6"/>
      <c r="AW3594" s="6"/>
      <c r="AX3594" s="6"/>
    </row>
    <row r="3595" spans="40:50" ht="12">
      <c r="AN3595" s="6"/>
      <c r="AO3595" s="6"/>
      <c r="AP3595" s="6"/>
      <c r="AQ3595" s="6"/>
      <c r="AR3595" s="6"/>
      <c r="AS3595" s="6"/>
      <c r="AT3595" s="6"/>
      <c r="AU3595" s="6"/>
      <c r="AV3595" s="6"/>
      <c r="AW3595" s="6"/>
      <c r="AX3595" s="6"/>
    </row>
    <row r="3596" spans="40:50" ht="12">
      <c r="AN3596" s="6"/>
      <c r="AO3596" s="6"/>
      <c r="AP3596" s="6"/>
      <c r="AQ3596" s="6"/>
      <c r="AR3596" s="6"/>
      <c r="AS3596" s="6"/>
      <c r="AT3596" s="6"/>
      <c r="AU3596" s="6"/>
      <c r="AV3596" s="6"/>
      <c r="AW3596" s="6"/>
      <c r="AX3596" s="6"/>
    </row>
    <row r="3597" spans="40:50" ht="12">
      <c r="AN3597" s="6"/>
      <c r="AO3597" s="6"/>
      <c r="AP3597" s="6"/>
      <c r="AQ3597" s="6"/>
      <c r="AR3597" s="6"/>
      <c r="AS3597" s="6"/>
      <c r="AT3597" s="6"/>
      <c r="AU3597" s="6"/>
      <c r="AV3597" s="6"/>
      <c r="AW3597" s="6"/>
      <c r="AX3597" s="6"/>
    </row>
    <row r="3598" spans="40:50" ht="12">
      <c r="AN3598" s="6"/>
      <c r="AO3598" s="6"/>
      <c r="AP3598" s="6"/>
      <c r="AQ3598" s="6"/>
      <c r="AR3598" s="6"/>
      <c r="AS3598" s="6"/>
      <c r="AT3598" s="6"/>
      <c r="AU3598" s="6"/>
      <c r="AV3598" s="6"/>
      <c r="AW3598" s="6"/>
      <c r="AX3598" s="6"/>
    </row>
    <row r="3599" spans="40:50" ht="12">
      <c r="AN3599" s="6"/>
      <c r="AO3599" s="6"/>
      <c r="AP3599" s="6"/>
      <c r="AQ3599" s="6"/>
      <c r="AR3599" s="6"/>
      <c r="AS3599" s="6"/>
      <c r="AT3599" s="6"/>
      <c r="AU3599" s="6"/>
      <c r="AV3599" s="6"/>
      <c r="AW3599" s="6"/>
      <c r="AX3599" s="6"/>
    </row>
    <row r="3600" spans="40:50" ht="12">
      <c r="AN3600" s="6"/>
      <c r="AO3600" s="6"/>
      <c r="AP3600" s="6"/>
      <c r="AQ3600" s="6"/>
      <c r="AR3600" s="6"/>
      <c r="AS3600" s="6"/>
      <c r="AT3600" s="6"/>
      <c r="AU3600" s="6"/>
      <c r="AV3600" s="6"/>
      <c r="AW3600" s="6"/>
      <c r="AX3600" s="6"/>
    </row>
    <row r="3601" spans="40:50" ht="12">
      <c r="AN3601" s="6"/>
      <c r="AO3601" s="6"/>
      <c r="AP3601" s="6"/>
      <c r="AQ3601" s="6"/>
      <c r="AR3601" s="6"/>
      <c r="AS3601" s="6"/>
      <c r="AT3601" s="6"/>
      <c r="AU3601" s="6"/>
      <c r="AV3601" s="6"/>
      <c r="AW3601" s="6"/>
      <c r="AX3601" s="6"/>
    </row>
    <row r="3602" spans="40:50" ht="12">
      <c r="AN3602" s="6"/>
      <c r="AO3602" s="6"/>
      <c r="AP3602" s="6"/>
      <c r="AQ3602" s="6"/>
      <c r="AR3602" s="6"/>
      <c r="AS3602" s="6"/>
      <c r="AT3602" s="6"/>
      <c r="AU3602" s="6"/>
      <c r="AV3602" s="6"/>
      <c r="AW3602" s="6"/>
      <c r="AX3602" s="6"/>
    </row>
    <row r="3603" spans="40:50" ht="12">
      <c r="AN3603" s="6"/>
      <c r="AO3603" s="6"/>
      <c r="AP3603" s="6"/>
      <c r="AQ3603" s="6"/>
      <c r="AR3603" s="6"/>
      <c r="AS3603" s="6"/>
      <c r="AT3603" s="6"/>
      <c r="AU3603" s="6"/>
      <c r="AV3603" s="6"/>
      <c r="AW3603" s="6"/>
      <c r="AX3603" s="6"/>
    </row>
    <row r="3604" spans="40:50" ht="12">
      <c r="AN3604" s="6"/>
      <c r="AO3604" s="6"/>
      <c r="AP3604" s="6"/>
      <c r="AQ3604" s="6"/>
      <c r="AR3604" s="6"/>
      <c r="AS3604" s="6"/>
      <c r="AT3604" s="6"/>
      <c r="AU3604" s="6"/>
      <c r="AV3604" s="6"/>
      <c r="AW3604" s="6"/>
      <c r="AX3604" s="6"/>
    </row>
    <row r="3605" spans="40:50" ht="12">
      <c r="AN3605" s="6"/>
      <c r="AO3605" s="6"/>
      <c r="AP3605" s="6"/>
      <c r="AQ3605" s="6"/>
      <c r="AR3605" s="6"/>
      <c r="AS3605" s="6"/>
      <c r="AT3605" s="6"/>
      <c r="AU3605" s="6"/>
      <c r="AV3605" s="6"/>
      <c r="AW3605" s="6"/>
      <c r="AX3605" s="6"/>
    </row>
    <row r="3606" spans="40:50" ht="12">
      <c r="AN3606" s="6"/>
      <c r="AO3606" s="6"/>
      <c r="AP3606" s="6"/>
      <c r="AQ3606" s="6"/>
      <c r="AR3606" s="6"/>
      <c r="AS3606" s="6"/>
      <c r="AT3606" s="6"/>
      <c r="AU3606" s="6"/>
      <c r="AV3606" s="6"/>
      <c r="AW3606" s="6"/>
      <c r="AX3606" s="6"/>
    </row>
    <row r="3607" spans="40:50" ht="12">
      <c r="AN3607" s="6"/>
      <c r="AO3607" s="6"/>
      <c r="AP3607" s="6"/>
      <c r="AQ3607" s="6"/>
      <c r="AR3607" s="6"/>
      <c r="AS3607" s="6"/>
      <c r="AT3607" s="6"/>
      <c r="AU3607" s="6"/>
      <c r="AV3607" s="6"/>
      <c r="AW3607" s="6"/>
      <c r="AX3607" s="6"/>
    </row>
    <row r="3608" spans="40:50" ht="12">
      <c r="AN3608" s="6"/>
      <c r="AO3608" s="6"/>
      <c r="AP3608" s="6"/>
      <c r="AQ3608" s="6"/>
      <c r="AR3608" s="6"/>
      <c r="AS3608" s="6"/>
      <c r="AT3608" s="6"/>
      <c r="AU3608" s="6"/>
      <c r="AV3608" s="6"/>
      <c r="AW3608" s="6"/>
      <c r="AX3608" s="6"/>
    </row>
    <row r="3609" spans="40:50" ht="12">
      <c r="AN3609" s="6"/>
      <c r="AO3609" s="6"/>
      <c r="AP3609" s="6"/>
      <c r="AQ3609" s="6"/>
      <c r="AR3609" s="6"/>
      <c r="AS3609" s="6"/>
      <c r="AT3609" s="6"/>
      <c r="AU3609" s="6"/>
      <c r="AV3609" s="6"/>
      <c r="AW3609" s="6"/>
      <c r="AX3609" s="6"/>
    </row>
    <row r="3610" spans="40:50" ht="12">
      <c r="AN3610" s="6"/>
      <c r="AO3610" s="6"/>
      <c r="AP3610" s="6"/>
      <c r="AQ3610" s="6"/>
      <c r="AR3610" s="6"/>
      <c r="AS3610" s="6"/>
      <c r="AT3610" s="6"/>
      <c r="AU3610" s="6"/>
      <c r="AV3610" s="6"/>
      <c r="AW3610" s="6"/>
      <c r="AX3610" s="6"/>
    </row>
    <row r="3611" spans="40:50" ht="12">
      <c r="AN3611" s="6"/>
      <c r="AO3611" s="6"/>
      <c r="AP3611" s="6"/>
      <c r="AQ3611" s="6"/>
      <c r="AR3611" s="6"/>
      <c r="AS3611" s="6"/>
      <c r="AT3611" s="6"/>
      <c r="AU3611" s="6"/>
      <c r="AV3611" s="6"/>
      <c r="AW3611" s="6"/>
      <c r="AX3611" s="6"/>
    </row>
    <row r="3612" spans="40:50" ht="12">
      <c r="AN3612" s="6"/>
      <c r="AO3612" s="6"/>
      <c r="AP3612" s="6"/>
      <c r="AQ3612" s="6"/>
      <c r="AR3612" s="6"/>
      <c r="AS3612" s="6"/>
      <c r="AT3612" s="6"/>
      <c r="AU3612" s="6"/>
      <c r="AV3612" s="6"/>
      <c r="AW3612" s="6"/>
      <c r="AX3612" s="6"/>
    </row>
    <row r="3613" spans="40:50" ht="12">
      <c r="AN3613" s="6"/>
      <c r="AO3613" s="6"/>
      <c r="AP3613" s="6"/>
      <c r="AQ3613" s="6"/>
      <c r="AR3613" s="6"/>
      <c r="AS3613" s="6"/>
      <c r="AT3613" s="6"/>
      <c r="AU3613" s="6"/>
      <c r="AV3613" s="6"/>
      <c r="AW3613" s="6"/>
      <c r="AX3613" s="6"/>
    </row>
    <row r="3614" spans="40:50" ht="12">
      <c r="AN3614" s="6"/>
      <c r="AO3614" s="6"/>
      <c r="AP3614" s="6"/>
      <c r="AQ3614" s="6"/>
      <c r="AR3614" s="6"/>
      <c r="AS3614" s="6"/>
      <c r="AT3614" s="6"/>
      <c r="AU3614" s="6"/>
      <c r="AV3614" s="6"/>
      <c r="AW3614" s="6"/>
      <c r="AX3614" s="6"/>
    </row>
    <row r="3615" spans="40:50" ht="12">
      <c r="AN3615" s="6"/>
      <c r="AO3615" s="6"/>
      <c r="AP3615" s="6"/>
      <c r="AQ3615" s="6"/>
      <c r="AR3615" s="6"/>
      <c r="AS3615" s="6"/>
      <c r="AT3615" s="6"/>
      <c r="AU3615" s="6"/>
      <c r="AV3615" s="6"/>
      <c r="AW3615" s="6"/>
      <c r="AX3615" s="6"/>
    </row>
    <row r="3616" spans="40:50" ht="12">
      <c r="AN3616" s="6"/>
      <c r="AO3616" s="6"/>
      <c r="AP3616" s="6"/>
      <c r="AQ3616" s="6"/>
      <c r="AR3616" s="6"/>
      <c r="AS3616" s="6"/>
      <c r="AT3616" s="6"/>
      <c r="AU3616" s="6"/>
      <c r="AV3616" s="6"/>
      <c r="AW3616" s="6"/>
      <c r="AX3616" s="6"/>
    </row>
    <row r="3617" spans="40:50" ht="12">
      <c r="AN3617" s="6"/>
      <c r="AO3617" s="6"/>
      <c r="AP3617" s="6"/>
      <c r="AQ3617" s="6"/>
      <c r="AR3617" s="6"/>
      <c r="AS3617" s="6"/>
      <c r="AT3617" s="6"/>
      <c r="AU3617" s="6"/>
      <c r="AV3617" s="6"/>
      <c r="AW3617" s="6"/>
      <c r="AX3617" s="6"/>
    </row>
    <row r="3618" spans="40:50" ht="12">
      <c r="AN3618" s="6"/>
      <c r="AO3618" s="6"/>
      <c r="AP3618" s="6"/>
      <c r="AQ3618" s="6"/>
      <c r="AR3618" s="6"/>
      <c r="AS3618" s="6"/>
      <c r="AT3618" s="6"/>
      <c r="AU3618" s="6"/>
      <c r="AV3618" s="6"/>
      <c r="AW3618" s="6"/>
      <c r="AX3618" s="6"/>
    </row>
    <row r="3619" spans="40:50" ht="12">
      <c r="AN3619" s="6"/>
      <c r="AO3619" s="6"/>
      <c r="AP3619" s="6"/>
      <c r="AQ3619" s="6"/>
      <c r="AR3619" s="6"/>
      <c r="AS3619" s="6"/>
      <c r="AT3619" s="6"/>
      <c r="AU3619" s="6"/>
      <c r="AV3619" s="6"/>
      <c r="AW3619" s="6"/>
      <c r="AX3619" s="6"/>
    </row>
    <row r="3620" spans="40:50" ht="12">
      <c r="AN3620" s="6"/>
      <c r="AO3620" s="6"/>
      <c r="AP3620" s="6"/>
      <c r="AQ3620" s="6"/>
      <c r="AR3620" s="6"/>
      <c r="AS3620" s="6"/>
      <c r="AT3620" s="6"/>
      <c r="AU3620" s="6"/>
      <c r="AV3620" s="6"/>
      <c r="AW3620" s="6"/>
      <c r="AX3620" s="6"/>
    </row>
    <row r="3621" spans="40:50" ht="12">
      <c r="AN3621" s="6"/>
      <c r="AO3621" s="6"/>
      <c r="AP3621" s="6"/>
      <c r="AQ3621" s="6"/>
      <c r="AR3621" s="6"/>
      <c r="AS3621" s="6"/>
      <c r="AT3621" s="6"/>
      <c r="AU3621" s="6"/>
      <c r="AV3621" s="6"/>
      <c r="AW3621" s="6"/>
      <c r="AX3621" s="6"/>
    </row>
    <row r="3622" spans="40:50" ht="12">
      <c r="AN3622" s="6"/>
      <c r="AO3622" s="6"/>
      <c r="AP3622" s="6"/>
      <c r="AQ3622" s="6"/>
      <c r="AR3622" s="6"/>
      <c r="AS3622" s="6"/>
      <c r="AT3622" s="6"/>
      <c r="AU3622" s="6"/>
      <c r="AV3622" s="6"/>
      <c r="AW3622" s="6"/>
      <c r="AX3622" s="6"/>
    </row>
    <row r="3623" spans="40:50" ht="12">
      <c r="AN3623" s="6"/>
      <c r="AO3623" s="6"/>
      <c r="AP3623" s="6"/>
      <c r="AQ3623" s="6"/>
      <c r="AR3623" s="6"/>
      <c r="AS3623" s="6"/>
      <c r="AT3623" s="6"/>
      <c r="AU3623" s="6"/>
      <c r="AV3623" s="6"/>
      <c r="AW3623" s="6"/>
      <c r="AX3623" s="6"/>
    </row>
    <row r="3624" spans="40:50" ht="12">
      <c r="AN3624" s="6"/>
      <c r="AO3624" s="6"/>
      <c r="AP3624" s="6"/>
      <c r="AQ3624" s="6"/>
      <c r="AR3624" s="6"/>
      <c r="AS3624" s="6"/>
      <c r="AT3624" s="6"/>
      <c r="AU3624" s="6"/>
      <c r="AV3624" s="6"/>
      <c r="AW3624" s="6"/>
      <c r="AX3624" s="6"/>
    </row>
    <row r="3625" spans="40:50" ht="12">
      <c r="AN3625" s="6"/>
      <c r="AO3625" s="6"/>
      <c r="AP3625" s="6"/>
      <c r="AQ3625" s="6"/>
      <c r="AR3625" s="6"/>
      <c r="AS3625" s="6"/>
      <c r="AT3625" s="6"/>
      <c r="AU3625" s="6"/>
      <c r="AV3625" s="6"/>
      <c r="AW3625" s="6"/>
      <c r="AX3625" s="6"/>
    </row>
    <row r="3626" spans="40:50" ht="12">
      <c r="AN3626" s="6"/>
      <c r="AO3626" s="6"/>
      <c r="AP3626" s="6"/>
      <c r="AQ3626" s="6"/>
      <c r="AR3626" s="6"/>
      <c r="AS3626" s="6"/>
      <c r="AT3626" s="6"/>
      <c r="AU3626" s="6"/>
      <c r="AV3626" s="6"/>
      <c r="AW3626" s="6"/>
      <c r="AX3626" s="6"/>
    </row>
    <row r="3627" spans="40:50" ht="12">
      <c r="AN3627" s="6"/>
      <c r="AO3627" s="6"/>
      <c r="AP3627" s="6"/>
      <c r="AQ3627" s="6"/>
      <c r="AR3627" s="6"/>
      <c r="AS3627" s="6"/>
      <c r="AT3627" s="6"/>
      <c r="AU3627" s="6"/>
      <c r="AV3627" s="6"/>
      <c r="AW3627" s="6"/>
      <c r="AX3627" s="6"/>
    </row>
    <row r="3628" spans="40:50" ht="12">
      <c r="AN3628" s="6"/>
      <c r="AO3628" s="6"/>
      <c r="AP3628" s="6"/>
      <c r="AQ3628" s="6"/>
      <c r="AR3628" s="6"/>
      <c r="AS3628" s="6"/>
      <c r="AT3628" s="6"/>
      <c r="AU3628" s="6"/>
      <c r="AV3628" s="6"/>
      <c r="AW3628" s="6"/>
      <c r="AX3628" s="6"/>
    </row>
    <row r="3629" spans="40:50" ht="12">
      <c r="AN3629" s="6"/>
      <c r="AO3629" s="6"/>
      <c r="AP3629" s="6"/>
      <c r="AQ3629" s="6"/>
      <c r="AR3629" s="6"/>
      <c r="AS3629" s="6"/>
      <c r="AT3629" s="6"/>
      <c r="AU3629" s="6"/>
      <c r="AV3629" s="6"/>
      <c r="AW3629" s="6"/>
      <c r="AX3629" s="6"/>
    </row>
    <row r="3630" spans="40:50" ht="12">
      <c r="AN3630" s="6"/>
      <c r="AO3630" s="6"/>
      <c r="AP3630" s="6"/>
      <c r="AQ3630" s="6"/>
      <c r="AR3630" s="6"/>
      <c r="AS3630" s="6"/>
      <c r="AT3630" s="6"/>
      <c r="AU3630" s="6"/>
      <c r="AV3630" s="6"/>
      <c r="AW3630" s="6"/>
      <c r="AX3630" s="6"/>
    </row>
    <row r="3631" spans="40:50" ht="12">
      <c r="AN3631" s="6"/>
      <c r="AO3631" s="6"/>
      <c r="AP3631" s="6"/>
      <c r="AQ3631" s="6"/>
      <c r="AR3631" s="6"/>
      <c r="AS3631" s="6"/>
      <c r="AT3631" s="6"/>
      <c r="AU3631" s="6"/>
      <c r="AV3631" s="6"/>
      <c r="AW3631" s="6"/>
      <c r="AX3631" s="6"/>
    </row>
    <row r="3632" spans="40:50" ht="12">
      <c r="AN3632" s="6"/>
      <c r="AO3632" s="6"/>
      <c r="AP3632" s="6"/>
      <c r="AQ3632" s="6"/>
      <c r="AR3632" s="6"/>
      <c r="AS3632" s="6"/>
      <c r="AT3632" s="6"/>
      <c r="AU3632" s="6"/>
      <c r="AV3632" s="6"/>
      <c r="AW3632" s="6"/>
      <c r="AX3632" s="6"/>
    </row>
    <row r="3633" spans="40:50" ht="12">
      <c r="AN3633" s="6"/>
      <c r="AO3633" s="6"/>
      <c r="AP3633" s="6"/>
      <c r="AQ3633" s="6"/>
      <c r="AR3633" s="6"/>
      <c r="AS3633" s="6"/>
      <c r="AT3633" s="6"/>
      <c r="AU3633" s="6"/>
      <c r="AV3633" s="6"/>
      <c r="AW3633" s="6"/>
      <c r="AX3633" s="6"/>
    </row>
    <row r="3634" spans="40:50" ht="12">
      <c r="AN3634" s="6"/>
      <c r="AO3634" s="6"/>
      <c r="AP3634" s="6"/>
      <c r="AQ3634" s="6"/>
      <c r="AR3634" s="6"/>
      <c r="AS3634" s="6"/>
      <c r="AT3634" s="6"/>
      <c r="AU3634" s="6"/>
      <c r="AV3634" s="6"/>
      <c r="AW3634" s="6"/>
      <c r="AX3634" s="6"/>
    </row>
    <row r="3635" spans="40:50" ht="12">
      <c r="AN3635" s="6"/>
      <c r="AO3635" s="6"/>
      <c r="AP3635" s="6"/>
      <c r="AQ3635" s="6"/>
      <c r="AR3635" s="6"/>
      <c r="AS3635" s="6"/>
      <c r="AT3635" s="6"/>
      <c r="AU3635" s="6"/>
      <c r="AV3635" s="6"/>
      <c r="AW3635" s="6"/>
      <c r="AX3635" s="6"/>
    </row>
    <row r="3636" spans="40:50" ht="12">
      <c r="AN3636" s="6"/>
      <c r="AO3636" s="6"/>
      <c r="AP3636" s="6"/>
      <c r="AQ3636" s="6"/>
      <c r="AR3636" s="6"/>
      <c r="AS3636" s="6"/>
      <c r="AT3636" s="6"/>
      <c r="AU3636" s="6"/>
      <c r="AV3636" s="6"/>
      <c r="AW3636" s="6"/>
      <c r="AX3636" s="6"/>
    </row>
    <row r="3637" spans="40:50" ht="12">
      <c r="AN3637" s="6"/>
      <c r="AO3637" s="6"/>
      <c r="AP3637" s="6"/>
      <c r="AQ3637" s="6"/>
      <c r="AR3637" s="6"/>
      <c r="AS3637" s="6"/>
      <c r="AT3637" s="6"/>
      <c r="AU3637" s="6"/>
      <c r="AV3637" s="6"/>
      <c r="AW3637" s="6"/>
      <c r="AX3637" s="6"/>
    </row>
    <row r="3638" spans="40:50" ht="12">
      <c r="AN3638" s="6"/>
      <c r="AO3638" s="6"/>
      <c r="AP3638" s="6"/>
      <c r="AQ3638" s="6"/>
      <c r="AR3638" s="6"/>
      <c r="AS3638" s="6"/>
      <c r="AT3638" s="6"/>
      <c r="AU3638" s="6"/>
      <c r="AV3638" s="6"/>
      <c r="AW3638" s="6"/>
      <c r="AX3638" s="6"/>
    </row>
    <row r="3639" spans="40:50" ht="12">
      <c r="AN3639" s="6"/>
      <c r="AO3639" s="6"/>
      <c r="AP3639" s="6"/>
      <c r="AQ3639" s="6"/>
      <c r="AR3639" s="6"/>
      <c r="AS3639" s="6"/>
      <c r="AT3639" s="6"/>
      <c r="AU3639" s="6"/>
      <c r="AV3639" s="6"/>
      <c r="AW3639" s="6"/>
      <c r="AX3639" s="6"/>
    </row>
    <row r="3640" spans="40:50" ht="12">
      <c r="AN3640" s="6"/>
      <c r="AO3640" s="6"/>
      <c r="AP3640" s="6"/>
      <c r="AQ3640" s="6"/>
      <c r="AR3640" s="6"/>
      <c r="AS3640" s="6"/>
      <c r="AT3640" s="6"/>
      <c r="AU3640" s="6"/>
      <c r="AV3640" s="6"/>
      <c r="AW3640" s="6"/>
      <c r="AX3640" s="6"/>
    </row>
    <row r="3641" spans="40:50" ht="12">
      <c r="AN3641" s="6"/>
      <c r="AO3641" s="6"/>
      <c r="AP3641" s="6"/>
      <c r="AQ3641" s="6"/>
      <c r="AR3641" s="6"/>
      <c r="AS3641" s="6"/>
      <c r="AT3641" s="6"/>
      <c r="AU3641" s="6"/>
      <c r="AV3641" s="6"/>
      <c r="AW3641" s="6"/>
      <c r="AX3641" s="6"/>
    </row>
    <row r="3642" spans="40:50" ht="12">
      <c r="AN3642" s="6"/>
      <c r="AO3642" s="6"/>
      <c r="AP3642" s="6"/>
      <c r="AQ3642" s="6"/>
      <c r="AR3642" s="6"/>
      <c r="AS3642" s="6"/>
      <c r="AT3642" s="6"/>
      <c r="AU3642" s="6"/>
      <c r="AV3642" s="6"/>
      <c r="AW3642" s="6"/>
      <c r="AX3642" s="6"/>
    </row>
    <row r="3643" spans="40:50" ht="12">
      <c r="AN3643" s="6"/>
      <c r="AO3643" s="6"/>
      <c r="AP3643" s="6"/>
      <c r="AQ3643" s="6"/>
      <c r="AR3643" s="6"/>
      <c r="AS3643" s="6"/>
      <c r="AT3643" s="6"/>
      <c r="AU3643" s="6"/>
      <c r="AV3643" s="6"/>
      <c r="AW3643" s="6"/>
      <c r="AX3643" s="6"/>
    </row>
    <row r="3644" spans="40:50" ht="12">
      <c r="AN3644" s="6"/>
      <c r="AO3644" s="6"/>
      <c r="AP3644" s="6"/>
      <c r="AQ3644" s="6"/>
      <c r="AR3644" s="6"/>
      <c r="AS3644" s="6"/>
      <c r="AT3644" s="6"/>
      <c r="AU3644" s="6"/>
      <c r="AV3644" s="6"/>
      <c r="AW3644" s="6"/>
      <c r="AX3644" s="6"/>
    </row>
    <row r="3645" spans="40:50" ht="12">
      <c r="AN3645" s="6"/>
      <c r="AO3645" s="6"/>
      <c r="AP3645" s="6"/>
      <c r="AQ3645" s="6"/>
      <c r="AR3645" s="6"/>
      <c r="AS3645" s="6"/>
      <c r="AT3645" s="6"/>
      <c r="AU3645" s="6"/>
      <c r="AV3645" s="6"/>
      <c r="AW3645" s="6"/>
      <c r="AX3645" s="6"/>
    </row>
    <row r="3646" spans="40:50" ht="12">
      <c r="AN3646" s="6"/>
      <c r="AO3646" s="6"/>
      <c r="AP3646" s="6"/>
      <c r="AQ3646" s="6"/>
      <c r="AR3646" s="6"/>
      <c r="AS3646" s="6"/>
      <c r="AT3646" s="6"/>
      <c r="AU3646" s="6"/>
      <c r="AV3646" s="6"/>
      <c r="AW3646" s="6"/>
      <c r="AX3646" s="6"/>
    </row>
    <row r="3647" spans="40:50" ht="12">
      <c r="AN3647" s="6"/>
      <c r="AO3647" s="6"/>
      <c r="AP3647" s="6"/>
      <c r="AQ3647" s="6"/>
      <c r="AR3647" s="6"/>
      <c r="AS3647" s="6"/>
      <c r="AT3647" s="6"/>
      <c r="AU3647" s="6"/>
      <c r="AV3647" s="6"/>
      <c r="AW3647" s="6"/>
      <c r="AX3647" s="6"/>
    </row>
    <row r="3648" spans="40:50" ht="12">
      <c r="AN3648" s="6"/>
      <c r="AO3648" s="6"/>
      <c r="AP3648" s="6"/>
      <c r="AQ3648" s="6"/>
      <c r="AR3648" s="6"/>
      <c r="AS3648" s="6"/>
      <c r="AT3648" s="6"/>
      <c r="AU3648" s="6"/>
      <c r="AV3648" s="6"/>
      <c r="AW3648" s="6"/>
      <c r="AX3648" s="6"/>
    </row>
    <row r="3649" spans="40:50" ht="12">
      <c r="AN3649" s="6"/>
      <c r="AO3649" s="6"/>
      <c r="AP3649" s="6"/>
      <c r="AQ3649" s="6"/>
      <c r="AR3649" s="6"/>
      <c r="AS3649" s="6"/>
      <c r="AT3649" s="6"/>
      <c r="AU3649" s="6"/>
      <c r="AV3649" s="6"/>
      <c r="AW3649" s="6"/>
      <c r="AX3649" s="6"/>
    </row>
    <row r="3650" spans="40:50" ht="12">
      <c r="AN3650" s="6"/>
      <c r="AO3650" s="6"/>
      <c r="AP3650" s="6"/>
      <c r="AQ3650" s="6"/>
      <c r="AR3650" s="6"/>
      <c r="AS3650" s="6"/>
      <c r="AT3650" s="6"/>
      <c r="AU3650" s="6"/>
      <c r="AV3650" s="6"/>
      <c r="AW3650" s="6"/>
      <c r="AX3650" s="6"/>
    </row>
    <row r="3651" spans="40:50" ht="12">
      <c r="AN3651" s="6"/>
      <c r="AO3651" s="6"/>
      <c r="AP3651" s="6"/>
      <c r="AQ3651" s="6"/>
      <c r="AR3651" s="6"/>
      <c r="AS3651" s="6"/>
      <c r="AT3651" s="6"/>
      <c r="AU3651" s="6"/>
      <c r="AV3651" s="6"/>
      <c r="AW3651" s="6"/>
      <c r="AX3651" s="6"/>
    </row>
    <row r="3652" spans="40:50" ht="12">
      <c r="AN3652" s="6"/>
      <c r="AO3652" s="6"/>
      <c r="AP3652" s="6"/>
      <c r="AQ3652" s="6"/>
      <c r="AR3652" s="6"/>
      <c r="AS3652" s="6"/>
      <c r="AT3652" s="6"/>
      <c r="AU3652" s="6"/>
      <c r="AV3652" s="6"/>
      <c r="AW3652" s="6"/>
      <c r="AX3652" s="6"/>
    </row>
    <row r="3653" spans="40:50" ht="12">
      <c r="AN3653" s="6"/>
      <c r="AO3653" s="6"/>
      <c r="AP3653" s="6"/>
      <c r="AQ3653" s="6"/>
      <c r="AR3653" s="6"/>
      <c r="AS3653" s="6"/>
      <c r="AT3653" s="6"/>
      <c r="AU3653" s="6"/>
      <c r="AV3653" s="6"/>
      <c r="AW3653" s="6"/>
      <c r="AX3653" s="6"/>
    </row>
    <row r="3654" spans="40:50" ht="12">
      <c r="AN3654" s="6"/>
      <c r="AO3654" s="6"/>
      <c r="AP3654" s="6"/>
      <c r="AQ3654" s="6"/>
      <c r="AR3654" s="6"/>
      <c r="AS3654" s="6"/>
      <c r="AT3654" s="6"/>
      <c r="AU3654" s="6"/>
      <c r="AV3654" s="6"/>
      <c r="AW3654" s="6"/>
      <c r="AX3654" s="6"/>
    </row>
    <row r="3655" spans="40:50" ht="12">
      <c r="AN3655" s="6"/>
      <c r="AO3655" s="6"/>
      <c r="AP3655" s="6"/>
      <c r="AQ3655" s="6"/>
      <c r="AR3655" s="6"/>
      <c r="AS3655" s="6"/>
      <c r="AT3655" s="6"/>
      <c r="AU3655" s="6"/>
      <c r="AV3655" s="6"/>
      <c r="AW3655" s="6"/>
      <c r="AX3655" s="6"/>
    </row>
    <row r="3656" spans="40:50" ht="12">
      <c r="AN3656" s="6"/>
      <c r="AO3656" s="6"/>
      <c r="AP3656" s="6"/>
      <c r="AQ3656" s="6"/>
      <c r="AR3656" s="6"/>
      <c r="AS3656" s="6"/>
      <c r="AT3656" s="6"/>
      <c r="AU3656" s="6"/>
      <c r="AV3656" s="6"/>
      <c r="AW3656" s="6"/>
      <c r="AX3656" s="6"/>
    </row>
    <row r="3657" spans="40:50" ht="12">
      <c r="AN3657" s="6"/>
      <c r="AO3657" s="6"/>
      <c r="AP3657" s="6"/>
      <c r="AQ3657" s="6"/>
      <c r="AR3657" s="6"/>
      <c r="AS3657" s="6"/>
      <c r="AT3657" s="6"/>
      <c r="AU3657" s="6"/>
      <c r="AV3657" s="6"/>
      <c r="AW3657" s="6"/>
      <c r="AX3657" s="6"/>
    </row>
    <row r="3658" spans="40:50" ht="12">
      <c r="AN3658" s="6"/>
      <c r="AO3658" s="6"/>
      <c r="AP3658" s="6"/>
      <c r="AQ3658" s="6"/>
      <c r="AR3658" s="6"/>
      <c r="AS3658" s="6"/>
      <c r="AT3658" s="6"/>
      <c r="AU3658" s="6"/>
      <c r="AV3658" s="6"/>
      <c r="AW3658" s="6"/>
      <c r="AX3658" s="6"/>
    </row>
    <row r="3659" spans="40:50" ht="12">
      <c r="AN3659" s="6"/>
      <c r="AO3659" s="6"/>
      <c r="AP3659" s="6"/>
      <c r="AQ3659" s="6"/>
      <c r="AR3659" s="6"/>
      <c r="AS3659" s="6"/>
      <c r="AT3659" s="6"/>
      <c r="AU3659" s="6"/>
      <c r="AV3659" s="6"/>
      <c r="AW3659" s="6"/>
      <c r="AX3659" s="6"/>
    </row>
    <row r="3660" spans="40:50" ht="12">
      <c r="AN3660" s="6"/>
      <c r="AO3660" s="6"/>
      <c r="AP3660" s="6"/>
      <c r="AQ3660" s="6"/>
      <c r="AR3660" s="6"/>
      <c r="AS3660" s="6"/>
      <c r="AT3660" s="6"/>
      <c r="AU3660" s="6"/>
      <c r="AV3660" s="6"/>
      <c r="AW3660" s="6"/>
      <c r="AX3660" s="6"/>
    </row>
    <row r="3661" spans="40:50" ht="12">
      <c r="AN3661" s="6"/>
      <c r="AO3661" s="6"/>
      <c r="AP3661" s="6"/>
      <c r="AQ3661" s="6"/>
      <c r="AR3661" s="6"/>
      <c r="AS3661" s="6"/>
      <c r="AT3661" s="6"/>
      <c r="AU3661" s="6"/>
      <c r="AV3661" s="6"/>
      <c r="AW3661" s="6"/>
      <c r="AX3661" s="6"/>
    </row>
    <row r="3662" spans="40:50" ht="12">
      <c r="AN3662" s="6"/>
      <c r="AO3662" s="6"/>
      <c r="AP3662" s="6"/>
      <c r="AQ3662" s="6"/>
      <c r="AR3662" s="6"/>
      <c r="AS3662" s="6"/>
      <c r="AT3662" s="6"/>
      <c r="AU3662" s="6"/>
      <c r="AV3662" s="6"/>
      <c r="AW3662" s="6"/>
      <c r="AX3662" s="6"/>
    </row>
    <row r="3663" spans="40:50" ht="12">
      <c r="AN3663" s="6"/>
      <c r="AO3663" s="6"/>
      <c r="AP3663" s="6"/>
      <c r="AQ3663" s="6"/>
      <c r="AR3663" s="6"/>
      <c r="AS3663" s="6"/>
      <c r="AT3663" s="6"/>
      <c r="AU3663" s="6"/>
      <c r="AV3663" s="6"/>
      <c r="AW3663" s="6"/>
      <c r="AX3663" s="6"/>
    </row>
    <row r="3664" spans="40:50" ht="12">
      <c r="AN3664" s="6"/>
      <c r="AO3664" s="6"/>
      <c r="AP3664" s="6"/>
      <c r="AQ3664" s="6"/>
      <c r="AR3664" s="6"/>
      <c r="AS3664" s="6"/>
      <c r="AT3664" s="6"/>
      <c r="AU3664" s="6"/>
      <c r="AV3664" s="6"/>
      <c r="AW3664" s="6"/>
      <c r="AX3664" s="6"/>
    </row>
    <row r="3665" spans="40:50" ht="12">
      <c r="AN3665" s="6"/>
      <c r="AO3665" s="6"/>
      <c r="AP3665" s="6"/>
      <c r="AQ3665" s="6"/>
      <c r="AR3665" s="6"/>
      <c r="AS3665" s="6"/>
      <c r="AT3665" s="6"/>
      <c r="AU3665" s="6"/>
      <c r="AV3665" s="6"/>
      <c r="AW3665" s="6"/>
      <c r="AX3665" s="6"/>
    </row>
    <row r="3666" spans="40:50" ht="12">
      <c r="AN3666" s="6"/>
      <c r="AO3666" s="6"/>
      <c r="AP3666" s="6"/>
      <c r="AQ3666" s="6"/>
      <c r="AR3666" s="6"/>
      <c r="AS3666" s="6"/>
      <c r="AT3666" s="6"/>
      <c r="AU3666" s="6"/>
      <c r="AV3666" s="6"/>
      <c r="AW3666" s="6"/>
      <c r="AX3666" s="6"/>
    </row>
    <row r="3667" spans="40:50" ht="12">
      <c r="AN3667" s="6"/>
      <c r="AO3667" s="6"/>
      <c r="AP3667" s="6"/>
      <c r="AQ3667" s="6"/>
      <c r="AR3667" s="6"/>
      <c r="AS3667" s="6"/>
      <c r="AT3667" s="6"/>
      <c r="AU3667" s="6"/>
      <c r="AV3667" s="6"/>
      <c r="AW3667" s="6"/>
      <c r="AX3667" s="6"/>
    </row>
    <row r="3668" spans="40:50" ht="12">
      <c r="AN3668" s="6"/>
      <c r="AO3668" s="6"/>
      <c r="AP3668" s="6"/>
      <c r="AQ3668" s="6"/>
      <c r="AR3668" s="6"/>
      <c r="AS3668" s="6"/>
      <c r="AT3668" s="6"/>
      <c r="AU3668" s="6"/>
      <c r="AV3668" s="6"/>
      <c r="AW3668" s="6"/>
      <c r="AX3668" s="6"/>
    </row>
    <row r="3669" spans="40:50" ht="12">
      <c r="AN3669" s="6"/>
      <c r="AO3669" s="6"/>
      <c r="AP3669" s="6"/>
      <c r="AQ3669" s="6"/>
      <c r="AR3669" s="6"/>
      <c r="AS3669" s="6"/>
      <c r="AT3669" s="6"/>
      <c r="AU3669" s="6"/>
      <c r="AV3669" s="6"/>
      <c r="AW3669" s="6"/>
      <c r="AX3669" s="6"/>
    </row>
    <row r="3670" spans="40:50" ht="12">
      <c r="AN3670" s="6"/>
      <c r="AO3670" s="6"/>
      <c r="AP3670" s="6"/>
      <c r="AQ3670" s="6"/>
      <c r="AR3670" s="6"/>
      <c r="AS3670" s="6"/>
      <c r="AT3670" s="6"/>
      <c r="AU3670" s="6"/>
      <c r="AV3670" s="6"/>
      <c r="AW3670" s="6"/>
      <c r="AX3670" s="6"/>
    </row>
    <row r="3671" spans="40:50" ht="12">
      <c r="AN3671" s="6"/>
      <c r="AO3671" s="6"/>
      <c r="AP3671" s="6"/>
      <c r="AQ3671" s="6"/>
      <c r="AR3671" s="6"/>
      <c r="AS3671" s="6"/>
      <c r="AT3671" s="6"/>
      <c r="AU3671" s="6"/>
      <c r="AV3671" s="6"/>
      <c r="AW3671" s="6"/>
      <c r="AX3671" s="6"/>
    </row>
    <row r="3672" spans="40:50" ht="12">
      <c r="AN3672" s="6"/>
      <c r="AO3672" s="6"/>
      <c r="AP3672" s="6"/>
      <c r="AQ3672" s="6"/>
      <c r="AR3672" s="6"/>
      <c r="AS3672" s="6"/>
      <c r="AT3672" s="6"/>
      <c r="AU3672" s="6"/>
      <c r="AV3672" s="6"/>
      <c r="AW3672" s="6"/>
      <c r="AX3672" s="6"/>
    </row>
    <row r="3673" spans="40:50" ht="12">
      <c r="AN3673" s="6"/>
      <c r="AO3673" s="6"/>
      <c r="AP3673" s="6"/>
      <c r="AQ3673" s="6"/>
      <c r="AR3673" s="6"/>
      <c r="AS3673" s="6"/>
      <c r="AT3673" s="6"/>
      <c r="AU3673" s="6"/>
      <c r="AV3673" s="6"/>
      <c r="AW3673" s="6"/>
      <c r="AX3673" s="6"/>
    </row>
    <row r="3674" spans="40:50" ht="12">
      <c r="AN3674" s="6"/>
      <c r="AO3674" s="6"/>
      <c r="AP3674" s="6"/>
      <c r="AQ3674" s="6"/>
      <c r="AR3674" s="6"/>
      <c r="AS3674" s="6"/>
      <c r="AT3674" s="6"/>
      <c r="AU3674" s="6"/>
      <c r="AV3674" s="6"/>
      <c r="AW3674" s="6"/>
      <c r="AX3674" s="6"/>
    </row>
    <row r="3675" spans="40:50" ht="12">
      <c r="AN3675" s="6"/>
      <c r="AO3675" s="6"/>
      <c r="AP3675" s="6"/>
      <c r="AQ3675" s="6"/>
      <c r="AR3675" s="6"/>
      <c r="AS3675" s="6"/>
      <c r="AT3675" s="6"/>
      <c r="AU3675" s="6"/>
      <c r="AV3675" s="6"/>
      <c r="AW3675" s="6"/>
      <c r="AX3675" s="6"/>
    </row>
    <row r="3676" spans="40:50" ht="12">
      <c r="AN3676" s="6"/>
      <c r="AO3676" s="6"/>
      <c r="AP3676" s="6"/>
      <c r="AQ3676" s="6"/>
      <c r="AR3676" s="6"/>
      <c r="AS3676" s="6"/>
      <c r="AT3676" s="6"/>
      <c r="AU3676" s="6"/>
      <c r="AV3676" s="6"/>
      <c r="AW3676" s="6"/>
      <c r="AX3676" s="6"/>
    </row>
    <row r="3677" spans="40:50" ht="12">
      <c r="AN3677" s="6"/>
      <c r="AO3677" s="6"/>
      <c r="AP3677" s="6"/>
      <c r="AQ3677" s="6"/>
      <c r="AR3677" s="6"/>
      <c r="AS3677" s="6"/>
      <c r="AT3677" s="6"/>
      <c r="AU3677" s="6"/>
      <c r="AV3677" s="6"/>
      <c r="AW3677" s="6"/>
      <c r="AX3677" s="6"/>
    </row>
    <row r="3678" spans="40:50" ht="12">
      <c r="AN3678" s="6"/>
      <c r="AO3678" s="6"/>
      <c r="AP3678" s="6"/>
      <c r="AQ3678" s="6"/>
      <c r="AR3678" s="6"/>
      <c r="AS3678" s="6"/>
      <c r="AT3678" s="6"/>
      <c r="AU3678" s="6"/>
      <c r="AV3678" s="6"/>
      <c r="AW3678" s="6"/>
      <c r="AX3678" s="6"/>
    </row>
    <row r="3679" spans="40:50" ht="12">
      <c r="AN3679" s="6"/>
      <c r="AO3679" s="6"/>
      <c r="AP3679" s="6"/>
      <c r="AQ3679" s="6"/>
      <c r="AR3679" s="6"/>
      <c r="AS3679" s="6"/>
      <c r="AT3679" s="6"/>
      <c r="AU3679" s="6"/>
      <c r="AV3679" s="6"/>
      <c r="AW3679" s="6"/>
      <c r="AX3679" s="6"/>
    </row>
    <row r="3680" spans="40:50" ht="12">
      <c r="AN3680" s="6"/>
      <c r="AO3680" s="6"/>
      <c r="AP3680" s="6"/>
      <c r="AQ3680" s="6"/>
      <c r="AR3680" s="6"/>
      <c r="AS3680" s="6"/>
      <c r="AT3680" s="6"/>
      <c r="AU3680" s="6"/>
      <c r="AV3680" s="6"/>
      <c r="AW3680" s="6"/>
      <c r="AX3680" s="6"/>
    </row>
    <row r="3681" spans="40:50" ht="12">
      <c r="AN3681" s="6"/>
      <c r="AO3681" s="6"/>
      <c r="AP3681" s="6"/>
      <c r="AQ3681" s="6"/>
      <c r="AR3681" s="6"/>
      <c r="AS3681" s="6"/>
      <c r="AT3681" s="6"/>
      <c r="AU3681" s="6"/>
      <c r="AV3681" s="6"/>
      <c r="AW3681" s="6"/>
      <c r="AX3681" s="6"/>
    </row>
    <row r="3682" spans="40:50" ht="12">
      <c r="AN3682" s="6"/>
      <c r="AO3682" s="6"/>
      <c r="AP3682" s="6"/>
      <c r="AQ3682" s="6"/>
      <c r="AR3682" s="6"/>
      <c r="AS3682" s="6"/>
      <c r="AT3682" s="6"/>
      <c r="AU3682" s="6"/>
      <c r="AV3682" s="6"/>
      <c r="AW3682" s="6"/>
      <c r="AX3682" s="6"/>
    </row>
    <row r="3683" spans="40:50" ht="12">
      <c r="AN3683" s="6"/>
      <c r="AO3683" s="6"/>
      <c r="AP3683" s="6"/>
      <c r="AQ3683" s="6"/>
      <c r="AR3683" s="6"/>
      <c r="AS3683" s="6"/>
      <c r="AT3683" s="6"/>
      <c r="AU3683" s="6"/>
      <c r="AV3683" s="6"/>
      <c r="AW3683" s="6"/>
      <c r="AX3683" s="6"/>
    </row>
    <row r="3684" spans="40:50" ht="12">
      <c r="AN3684" s="6"/>
      <c r="AO3684" s="6"/>
      <c r="AP3684" s="6"/>
      <c r="AQ3684" s="6"/>
      <c r="AR3684" s="6"/>
      <c r="AS3684" s="6"/>
      <c r="AT3684" s="6"/>
      <c r="AU3684" s="6"/>
      <c r="AV3684" s="6"/>
      <c r="AW3684" s="6"/>
      <c r="AX3684" s="6"/>
    </row>
    <row r="3685" spans="40:50" ht="12">
      <c r="AN3685" s="6"/>
      <c r="AO3685" s="6"/>
      <c r="AP3685" s="6"/>
      <c r="AQ3685" s="6"/>
      <c r="AR3685" s="6"/>
      <c r="AS3685" s="6"/>
      <c r="AT3685" s="6"/>
      <c r="AU3685" s="6"/>
      <c r="AV3685" s="6"/>
      <c r="AW3685" s="6"/>
      <c r="AX3685" s="6"/>
    </row>
    <row r="3686" spans="40:50" ht="12">
      <c r="AN3686" s="6"/>
      <c r="AO3686" s="6"/>
      <c r="AP3686" s="6"/>
      <c r="AQ3686" s="6"/>
      <c r="AR3686" s="6"/>
      <c r="AS3686" s="6"/>
      <c r="AT3686" s="6"/>
      <c r="AU3686" s="6"/>
      <c r="AV3686" s="6"/>
      <c r="AW3686" s="6"/>
      <c r="AX3686" s="6"/>
    </row>
    <row r="3687" spans="40:50" ht="12">
      <c r="AN3687" s="6"/>
      <c r="AO3687" s="6"/>
      <c r="AP3687" s="6"/>
      <c r="AQ3687" s="6"/>
      <c r="AR3687" s="6"/>
      <c r="AS3687" s="6"/>
      <c r="AT3687" s="6"/>
      <c r="AU3687" s="6"/>
      <c r="AV3687" s="6"/>
      <c r="AW3687" s="6"/>
      <c r="AX3687" s="6"/>
    </row>
  </sheetData>
  <sheetProtection/>
  <mergeCells count="38">
    <mergeCell ref="W2:Z3"/>
    <mergeCell ref="O30:Z30"/>
    <mergeCell ref="A1:A3"/>
    <mergeCell ref="B1:B3"/>
    <mergeCell ref="O27:Z27"/>
    <mergeCell ref="O1:P1"/>
    <mergeCell ref="O2:P2"/>
    <mergeCell ref="O3:P3"/>
    <mergeCell ref="Q1:S1"/>
    <mergeCell ref="Q2:S2"/>
    <mergeCell ref="O28:Z28"/>
    <mergeCell ref="A5:A6"/>
    <mergeCell ref="A27:B27"/>
    <mergeCell ref="C27:F27"/>
    <mergeCell ref="G27:N27"/>
    <mergeCell ref="B5:B6"/>
    <mergeCell ref="C5:C6"/>
    <mergeCell ref="K6:L6"/>
    <mergeCell ref="G6:H6"/>
    <mergeCell ref="I6:J6"/>
    <mergeCell ref="A30:B30"/>
    <mergeCell ref="C30:F30"/>
    <mergeCell ref="G30:N30"/>
    <mergeCell ref="A28:B28"/>
    <mergeCell ref="C28:F28"/>
    <mergeCell ref="G28:N28"/>
    <mergeCell ref="C29:F29"/>
    <mergeCell ref="A29:B29"/>
    <mergeCell ref="AK5:AK6"/>
    <mergeCell ref="Q6:R6"/>
    <mergeCell ref="S6:T6"/>
    <mergeCell ref="O29:Z29"/>
    <mergeCell ref="O6:P6"/>
    <mergeCell ref="E1:N1"/>
    <mergeCell ref="E3:N3"/>
    <mergeCell ref="E2:N2"/>
    <mergeCell ref="Q3:S3"/>
    <mergeCell ref="G29:N29"/>
  </mergeCells>
  <printOptions horizontalCentered="1" verticalCentered="1"/>
  <pageMargins left="0.1968503937007874" right="0.1968503937007874" top="0.1968503937007874" bottom="0.4724409448818898" header="0" footer="0.31496062992125984"/>
  <pageSetup horizontalDpi="300" verticalDpi="300" orientation="landscape" paperSize="9" scale="110" r:id="rId2"/>
  <headerFooter alignWithMargins="0">
    <oddFooter>&amp;C&amp;8gültig von 1.1.2017 bis 31.12.2020&amp;R&amp;8www.gewichtheben.net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421875" style="196" customWidth="1"/>
    <col min="2" max="2" width="7.28125" style="196" customWidth="1"/>
    <col min="3" max="3" width="4.57421875" style="196" customWidth="1"/>
    <col min="4" max="4" width="7.28125" style="196" customWidth="1"/>
    <col min="5" max="5" width="2.140625" style="196" customWidth="1"/>
    <col min="6" max="7" width="2.421875" style="196" customWidth="1"/>
    <col min="8" max="8" width="3.7109375" style="196" customWidth="1"/>
    <col min="9" max="9" width="4.8515625" style="196" customWidth="1"/>
    <col min="10" max="10" width="12.140625" style="196" customWidth="1"/>
    <col min="11" max="11" width="1.28515625" style="196" customWidth="1"/>
    <col min="12" max="12" width="1.8515625" style="196" customWidth="1"/>
    <col min="13" max="13" width="7.28125" style="196" customWidth="1"/>
    <col min="14" max="14" width="4.57421875" style="196" customWidth="1"/>
    <col min="15" max="15" width="7.28125" style="196" customWidth="1"/>
    <col min="16" max="16" width="2.140625" style="196" customWidth="1"/>
    <col min="17" max="18" width="2.421875" style="196" customWidth="1"/>
    <col min="19" max="19" width="3.7109375" style="196" customWidth="1"/>
    <col min="20" max="20" width="4.8515625" style="196" customWidth="1"/>
    <col min="21" max="21" width="12.140625" style="196" customWidth="1"/>
    <col min="22" max="22" width="1.28515625" style="196" customWidth="1"/>
    <col min="23" max="23" width="1.8515625" style="196" customWidth="1"/>
    <col min="24" max="24" width="7.28125" style="196" customWidth="1"/>
    <col min="25" max="25" width="4.57421875" style="196" customWidth="1"/>
    <col min="26" max="26" width="6.8515625" style="196" customWidth="1"/>
    <col min="27" max="27" width="2.57421875" style="196" customWidth="1"/>
    <col min="28" max="29" width="2.28125" style="196" customWidth="1"/>
    <col min="30" max="30" width="3.7109375" style="196" customWidth="1"/>
    <col min="31" max="31" width="4.8515625" style="196" customWidth="1"/>
    <col min="32" max="32" width="12.8515625" style="196" customWidth="1"/>
    <col min="33" max="16384" width="11.421875" style="196" customWidth="1"/>
  </cols>
  <sheetData>
    <row r="1" spans="1:32" ht="17.25" customHeight="1">
      <c r="A1" s="197"/>
      <c r="B1" s="226" t="s">
        <v>37</v>
      </c>
      <c r="C1" s="223"/>
      <c r="D1" s="223"/>
      <c r="E1" s="223"/>
      <c r="F1" s="223"/>
      <c r="G1" s="223"/>
      <c r="H1" s="223"/>
      <c r="I1" s="223"/>
      <c r="J1" s="223"/>
      <c r="K1" s="199"/>
      <c r="L1" s="197"/>
      <c r="M1" s="225" t="s">
        <v>37</v>
      </c>
      <c r="N1" s="224"/>
      <c r="O1" s="224"/>
      <c r="P1" s="224"/>
      <c r="Q1" s="224"/>
      <c r="R1" s="224"/>
      <c r="S1" s="224"/>
      <c r="T1" s="224"/>
      <c r="U1" s="223"/>
      <c r="V1" s="199"/>
      <c r="W1" s="197"/>
      <c r="X1" s="225" t="s">
        <v>37</v>
      </c>
      <c r="Y1" s="224"/>
      <c r="Z1" s="224"/>
      <c r="AA1" s="224"/>
      <c r="AB1" s="224"/>
      <c r="AC1" s="224"/>
      <c r="AD1" s="224"/>
      <c r="AE1" s="224"/>
      <c r="AF1" s="223"/>
    </row>
    <row r="2" spans="1:32" ht="16.5" customHeight="1">
      <c r="A2" s="197"/>
      <c r="B2" s="197" t="s">
        <v>38</v>
      </c>
      <c r="C2" s="197"/>
      <c r="D2" s="197"/>
      <c r="E2" s="197"/>
      <c r="F2" s="197"/>
      <c r="G2" s="197"/>
      <c r="H2" s="197"/>
      <c r="I2" s="197"/>
      <c r="J2" s="197"/>
      <c r="K2" s="199"/>
      <c r="L2" s="197"/>
      <c r="M2" s="196" t="s">
        <v>38</v>
      </c>
      <c r="U2" s="197"/>
      <c r="V2" s="199"/>
      <c r="W2" s="197"/>
      <c r="X2" s="196" t="s">
        <v>38</v>
      </c>
      <c r="AF2" s="197"/>
    </row>
    <row r="3" spans="1:32" s="206" customFormat="1" ht="25.5" customHeight="1">
      <c r="A3" s="208"/>
      <c r="B3" s="212" t="s">
        <v>39</v>
      </c>
      <c r="C3" s="301"/>
      <c r="D3" s="301"/>
      <c r="E3" s="301"/>
      <c r="F3" s="301"/>
      <c r="G3" s="301"/>
      <c r="H3" s="301"/>
      <c r="I3" s="301"/>
      <c r="J3" s="301"/>
      <c r="K3" s="207"/>
      <c r="L3" s="208"/>
      <c r="M3" s="210" t="s">
        <v>39</v>
      </c>
      <c r="N3" s="282"/>
      <c r="O3" s="282"/>
      <c r="P3" s="282"/>
      <c r="Q3" s="282"/>
      <c r="R3" s="282"/>
      <c r="S3" s="282"/>
      <c r="T3" s="282"/>
      <c r="U3" s="282"/>
      <c r="V3" s="207"/>
      <c r="W3" s="208"/>
      <c r="X3" s="210" t="s">
        <v>39</v>
      </c>
      <c r="Y3" s="282"/>
      <c r="Z3" s="282"/>
      <c r="AA3" s="282"/>
      <c r="AB3" s="282"/>
      <c r="AC3" s="282"/>
      <c r="AD3" s="282"/>
      <c r="AE3" s="282"/>
      <c r="AF3" s="282"/>
    </row>
    <row r="4" spans="1:32" s="206" customFormat="1" ht="25.5" customHeight="1">
      <c r="A4" s="208"/>
      <c r="B4" s="212" t="s">
        <v>40</v>
      </c>
      <c r="C4" s="302"/>
      <c r="D4" s="302"/>
      <c r="E4" s="302"/>
      <c r="F4" s="302"/>
      <c r="G4" s="302"/>
      <c r="H4" s="208"/>
      <c r="I4" s="215" t="s">
        <v>41</v>
      </c>
      <c r="J4" s="213"/>
      <c r="K4" s="207"/>
      <c r="L4" s="208"/>
      <c r="M4" s="210" t="s">
        <v>40</v>
      </c>
      <c r="N4" s="288"/>
      <c r="O4" s="288"/>
      <c r="P4" s="288"/>
      <c r="Q4" s="288"/>
      <c r="R4" s="288"/>
      <c r="T4" s="214" t="s">
        <v>41</v>
      </c>
      <c r="U4" s="213"/>
      <c r="V4" s="207"/>
      <c r="W4" s="208"/>
      <c r="X4" s="210" t="s">
        <v>40</v>
      </c>
      <c r="Y4" s="288"/>
      <c r="Z4" s="288"/>
      <c r="AA4" s="288"/>
      <c r="AB4" s="288"/>
      <c r="AC4" s="288"/>
      <c r="AE4" s="214" t="s">
        <v>41</v>
      </c>
      <c r="AF4" s="213"/>
    </row>
    <row r="5" spans="1:32" ht="12.75" customHeight="1">
      <c r="A5" s="197"/>
      <c r="B5" s="298" t="s">
        <v>42</v>
      </c>
      <c r="C5" s="299"/>
      <c r="D5" s="303"/>
      <c r="E5" s="298" t="s">
        <v>43</v>
      </c>
      <c r="F5" s="299"/>
      <c r="G5" s="201"/>
      <c r="H5" s="300" t="s">
        <v>44</v>
      </c>
      <c r="I5" s="299"/>
      <c r="J5" s="283"/>
      <c r="K5" s="199"/>
      <c r="L5" s="197"/>
      <c r="M5" s="285" t="s">
        <v>42</v>
      </c>
      <c r="N5" s="286"/>
      <c r="O5" s="284"/>
      <c r="P5" s="285" t="s">
        <v>43</v>
      </c>
      <c r="Q5" s="286"/>
      <c r="R5" s="200"/>
      <c r="S5" s="289" t="s">
        <v>44</v>
      </c>
      <c r="T5" s="286"/>
      <c r="U5" s="283"/>
      <c r="V5" s="199"/>
      <c r="W5" s="197"/>
      <c r="X5" s="285" t="s">
        <v>42</v>
      </c>
      <c r="Y5" s="286"/>
      <c r="Z5" s="284"/>
      <c r="AA5" s="285" t="s">
        <v>43</v>
      </c>
      <c r="AB5" s="286"/>
      <c r="AC5" s="200"/>
      <c r="AD5" s="289" t="s">
        <v>44</v>
      </c>
      <c r="AE5" s="286"/>
      <c r="AF5" s="283"/>
    </row>
    <row r="6" spans="1:32" ht="12.75" customHeight="1">
      <c r="A6" s="197"/>
      <c r="B6" s="299"/>
      <c r="C6" s="299"/>
      <c r="D6" s="303"/>
      <c r="E6" s="299"/>
      <c r="F6" s="299"/>
      <c r="G6" s="201"/>
      <c r="H6" s="299"/>
      <c r="I6" s="299"/>
      <c r="J6" s="283"/>
      <c r="K6" s="199"/>
      <c r="L6" s="197"/>
      <c r="M6" s="286"/>
      <c r="N6" s="286"/>
      <c r="O6" s="284"/>
      <c r="P6" s="286"/>
      <c r="Q6" s="286"/>
      <c r="R6" s="200"/>
      <c r="S6" s="286"/>
      <c r="T6" s="286"/>
      <c r="U6" s="283"/>
      <c r="V6" s="199"/>
      <c r="W6" s="197"/>
      <c r="X6" s="286"/>
      <c r="Y6" s="286"/>
      <c r="Z6" s="284"/>
      <c r="AA6" s="286"/>
      <c r="AB6" s="286"/>
      <c r="AC6" s="200"/>
      <c r="AD6" s="286"/>
      <c r="AE6" s="286"/>
      <c r="AF6" s="283"/>
    </row>
    <row r="7" spans="1:32" ht="12.75" customHeight="1">
      <c r="A7" s="197"/>
      <c r="B7" s="298" t="s">
        <v>45</v>
      </c>
      <c r="C7" s="299"/>
      <c r="D7" s="306"/>
      <c r="E7" s="298" t="s">
        <v>43</v>
      </c>
      <c r="F7" s="299"/>
      <c r="G7" s="201"/>
      <c r="H7" s="300" t="s">
        <v>46</v>
      </c>
      <c r="I7" s="299"/>
      <c r="J7" s="294"/>
      <c r="K7" s="199"/>
      <c r="L7" s="197"/>
      <c r="M7" s="285" t="s">
        <v>45</v>
      </c>
      <c r="N7" s="286"/>
      <c r="O7" s="287"/>
      <c r="P7" s="285" t="s">
        <v>43</v>
      </c>
      <c r="Q7" s="286"/>
      <c r="R7" s="200"/>
      <c r="S7" s="289" t="s">
        <v>46</v>
      </c>
      <c r="T7" s="286"/>
      <c r="U7" s="294"/>
      <c r="V7" s="199"/>
      <c r="W7" s="197"/>
      <c r="X7" s="285" t="s">
        <v>45</v>
      </c>
      <c r="Y7" s="286"/>
      <c r="Z7" s="287"/>
      <c r="AA7" s="285" t="s">
        <v>43</v>
      </c>
      <c r="AB7" s="286"/>
      <c r="AC7" s="222"/>
      <c r="AD7" s="289" t="s">
        <v>46</v>
      </c>
      <c r="AE7" s="286"/>
      <c r="AF7" s="294"/>
    </row>
    <row r="8" spans="1:32" ht="12.75" customHeight="1">
      <c r="A8" s="197"/>
      <c r="B8" s="299"/>
      <c r="C8" s="299"/>
      <c r="D8" s="306"/>
      <c r="E8" s="299"/>
      <c r="F8" s="299"/>
      <c r="G8" s="201"/>
      <c r="H8" s="299"/>
      <c r="I8" s="299"/>
      <c r="J8" s="294"/>
      <c r="K8" s="199"/>
      <c r="L8" s="197"/>
      <c r="M8" s="286"/>
      <c r="N8" s="286"/>
      <c r="O8" s="287"/>
      <c r="P8" s="286"/>
      <c r="Q8" s="286"/>
      <c r="R8" s="200"/>
      <c r="S8" s="286"/>
      <c r="T8" s="286"/>
      <c r="U8" s="294"/>
      <c r="V8" s="199"/>
      <c r="W8" s="197"/>
      <c r="X8" s="286"/>
      <c r="Y8" s="286"/>
      <c r="Z8" s="287"/>
      <c r="AA8" s="286"/>
      <c r="AB8" s="286"/>
      <c r="AC8" s="222"/>
      <c r="AD8" s="286"/>
      <c r="AE8" s="286"/>
      <c r="AF8" s="294"/>
    </row>
    <row r="9" spans="1:32" ht="12.75" customHeight="1">
      <c r="A9" s="197"/>
      <c r="B9" s="298" t="s">
        <v>47</v>
      </c>
      <c r="C9" s="299"/>
      <c r="D9" s="221"/>
      <c r="E9" s="211"/>
      <c r="F9" s="211"/>
      <c r="G9" s="211"/>
      <c r="H9" s="211"/>
      <c r="I9" s="211"/>
      <c r="J9" s="211"/>
      <c r="K9" s="199"/>
      <c r="L9" s="197"/>
      <c r="M9" s="285" t="s">
        <v>47</v>
      </c>
      <c r="N9" s="286"/>
      <c r="P9" s="209"/>
      <c r="Q9" s="209"/>
      <c r="R9" s="209"/>
      <c r="S9" s="209"/>
      <c r="T9" s="209"/>
      <c r="U9" s="209"/>
      <c r="V9" s="199"/>
      <c r="W9" s="197"/>
      <c r="X9" s="285" t="s">
        <v>47</v>
      </c>
      <c r="Y9" s="286"/>
      <c r="AA9" s="209"/>
      <c r="AB9" s="209"/>
      <c r="AC9" s="209"/>
      <c r="AD9" s="209"/>
      <c r="AE9" s="209"/>
      <c r="AF9" s="220"/>
    </row>
    <row r="10" spans="1:32" ht="12.75" customHeight="1">
      <c r="A10" s="197"/>
      <c r="B10" s="299"/>
      <c r="C10" s="299"/>
      <c r="D10" s="304"/>
      <c r="E10" s="305"/>
      <c r="F10" s="305"/>
      <c r="G10" s="305"/>
      <c r="H10" s="305"/>
      <c r="I10" s="305"/>
      <c r="J10" s="305"/>
      <c r="K10" s="199"/>
      <c r="L10" s="197"/>
      <c r="M10" s="286"/>
      <c r="N10" s="286"/>
      <c r="O10" s="292"/>
      <c r="P10" s="297"/>
      <c r="Q10" s="297"/>
      <c r="R10" s="297"/>
      <c r="S10" s="297"/>
      <c r="T10" s="297"/>
      <c r="U10" s="297"/>
      <c r="V10" s="199"/>
      <c r="W10" s="197"/>
      <c r="X10" s="286"/>
      <c r="Y10" s="286"/>
      <c r="Z10" s="292"/>
      <c r="AA10" s="293"/>
      <c r="AB10" s="293"/>
      <c r="AC10" s="293"/>
      <c r="AD10" s="293"/>
      <c r="AE10" s="293"/>
      <c r="AF10" s="293"/>
    </row>
    <row r="11" spans="1:32" s="210" customFormat="1" ht="15.75" customHeight="1">
      <c r="A11" s="212"/>
      <c r="B11" s="203"/>
      <c r="C11" s="203"/>
      <c r="D11" s="305"/>
      <c r="E11" s="305"/>
      <c r="F11" s="305"/>
      <c r="G11" s="305"/>
      <c r="H11" s="305"/>
      <c r="I11" s="305"/>
      <c r="J11" s="305"/>
      <c r="K11" s="219"/>
      <c r="M11" s="218"/>
      <c r="N11" s="218"/>
      <c r="O11" s="297"/>
      <c r="P11" s="297"/>
      <c r="Q11" s="297"/>
      <c r="R11" s="297"/>
      <c r="S11" s="297"/>
      <c r="T11" s="297"/>
      <c r="U11" s="297"/>
      <c r="V11" s="219"/>
      <c r="W11" s="203"/>
      <c r="X11" s="218"/>
      <c r="Y11" s="218"/>
      <c r="Z11" s="293"/>
      <c r="AA11" s="293"/>
      <c r="AB11" s="293"/>
      <c r="AC11" s="293"/>
      <c r="AD11" s="293"/>
      <c r="AE11" s="293"/>
      <c r="AF11" s="293"/>
    </row>
    <row r="12" spans="1:32" ht="12.75" customHeight="1">
      <c r="A12" s="309" t="s">
        <v>48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6"/>
      <c r="L12" s="295" t="s">
        <v>48</v>
      </c>
      <c r="M12" s="286"/>
      <c r="N12" s="286"/>
      <c r="O12" s="286"/>
      <c r="P12" s="286"/>
      <c r="Q12" s="286"/>
      <c r="R12" s="286"/>
      <c r="S12" s="286"/>
      <c r="T12" s="286"/>
      <c r="U12" s="286"/>
      <c r="V12" s="296"/>
      <c r="W12" s="295" t="s">
        <v>48</v>
      </c>
      <c r="X12" s="286"/>
      <c r="Y12" s="286"/>
      <c r="Z12" s="286"/>
      <c r="AA12" s="286"/>
      <c r="AB12" s="286"/>
      <c r="AC12" s="286"/>
      <c r="AD12" s="286"/>
      <c r="AE12" s="286"/>
      <c r="AF12" s="286"/>
    </row>
    <row r="13" spans="1:32" ht="12.75" customHeight="1">
      <c r="A13" s="197"/>
      <c r="B13" s="212" t="s">
        <v>39</v>
      </c>
      <c r="C13" s="301"/>
      <c r="D13" s="301"/>
      <c r="E13" s="301"/>
      <c r="F13" s="301"/>
      <c r="G13" s="301"/>
      <c r="H13" s="301"/>
      <c r="I13" s="301"/>
      <c r="J13" s="301"/>
      <c r="K13" s="199"/>
      <c r="L13" s="197"/>
      <c r="M13" s="210" t="s">
        <v>39</v>
      </c>
      <c r="N13" s="282"/>
      <c r="O13" s="282"/>
      <c r="P13" s="282"/>
      <c r="Q13" s="282"/>
      <c r="R13" s="282"/>
      <c r="S13" s="282"/>
      <c r="T13" s="282"/>
      <c r="U13" s="282"/>
      <c r="V13" s="199"/>
      <c r="W13" s="197"/>
      <c r="X13" s="210" t="s">
        <v>39</v>
      </c>
      <c r="Y13" s="282"/>
      <c r="Z13" s="282"/>
      <c r="AA13" s="282"/>
      <c r="AB13" s="282"/>
      <c r="AC13" s="282"/>
      <c r="AD13" s="282"/>
      <c r="AE13" s="282"/>
      <c r="AF13" s="282"/>
    </row>
    <row r="14" spans="1:32" ht="12.75" customHeight="1">
      <c r="A14" s="197"/>
      <c r="B14" s="298" t="s">
        <v>40</v>
      </c>
      <c r="C14" s="302"/>
      <c r="D14" s="302"/>
      <c r="E14" s="302"/>
      <c r="F14" s="302"/>
      <c r="G14" s="302"/>
      <c r="H14" s="300" t="s">
        <v>41</v>
      </c>
      <c r="I14" s="299"/>
      <c r="J14" s="294"/>
      <c r="K14" s="199"/>
      <c r="L14" s="197"/>
      <c r="M14" s="285" t="s">
        <v>40</v>
      </c>
      <c r="N14" s="288"/>
      <c r="O14" s="288"/>
      <c r="P14" s="288"/>
      <c r="Q14" s="288"/>
      <c r="R14" s="288"/>
      <c r="S14" s="289" t="s">
        <v>41</v>
      </c>
      <c r="T14" s="286"/>
      <c r="U14" s="294"/>
      <c r="V14" s="199"/>
      <c r="W14" s="197"/>
      <c r="X14" s="285" t="s">
        <v>40</v>
      </c>
      <c r="Y14" s="288"/>
      <c r="Z14" s="288"/>
      <c r="AA14" s="288"/>
      <c r="AB14" s="288"/>
      <c r="AC14" s="288"/>
      <c r="AD14" s="289" t="s">
        <v>41</v>
      </c>
      <c r="AE14" s="286"/>
      <c r="AF14" s="294"/>
    </row>
    <row r="15" spans="1:32" ht="12.75" customHeight="1">
      <c r="A15" s="197"/>
      <c r="B15" s="299"/>
      <c r="C15" s="302"/>
      <c r="D15" s="302"/>
      <c r="E15" s="302"/>
      <c r="F15" s="302"/>
      <c r="G15" s="302"/>
      <c r="H15" s="299"/>
      <c r="I15" s="299"/>
      <c r="J15" s="294"/>
      <c r="K15" s="199"/>
      <c r="L15" s="197"/>
      <c r="M15" s="286"/>
      <c r="N15" s="288"/>
      <c r="O15" s="288"/>
      <c r="P15" s="288"/>
      <c r="Q15" s="288"/>
      <c r="R15" s="288"/>
      <c r="S15" s="286"/>
      <c r="T15" s="286"/>
      <c r="U15" s="294"/>
      <c r="V15" s="199"/>
      <c r="W15" s="197"/>
      <c r="X15" s="286"/>
      <c r="Y15" s="288"/>
      <c r="Z15" s="288"/>
      <c r="AA15" s="288"/>
      <c r="AB15" s="288"/>
      <c r="AC15" s="288"/>
      <c r="AD15" s="286"/>
      <c r="AE15" s="286"/>
      <c r="AF15" s="294"/>
    </row>
    <row r="16" spans="1:32" ht="12.75" customHeight="1">
      <c r="A16" s="197"/>
      <c r="B16" s="298" t="s">
        <v>42</v>
      </c>
      <c r="C16" s="298"/>
      <c r="D16" s="303"/>
      <c r="E16" s="298" t="s">
        <v>43</v>
      </c>
      <c r="F16" s="299"/>
      <c r="G16" s="201"/>
      <c r="H16" s="300" t="s">
        <v>44</v>
      </c>
      <c r="I16" s="299"/>
      <c r="J16" s="283"/>
      <c r="K16" s="199"/>
      <c r="L16" s="197"/>
      <c r="M16" s="285" t="s">
        <v>42</v>
      </c>
      <c r="N16" s="285"/>
      <c r="O16" s="284"/>
      <c r="P16" s="285" t="s">
        <v>43</v>
      </c>
      <c r="Q16" s="286"/>
      <c r="R16" s="200"/>
      <c r="S16" s="289" t="s">
        <v>44</v>
      </c>
      <c r="T16" s="286"/>
      <c r="U16" s="283"/>
      <c r="V16" s="199"/>
      <c r="W16" s="197"/>
      <c r="X16" s="285" t="s">
        <v>42</v>
      </c>
      <c r="Y16" s="285"/>
      <c r="Z16" s="284"/>
      <c r="AA16" s="285" t="s">
        <v>43</v>
      </c>
      <c r="AB16" s="286"/>
      <c r="AC16" s="200"/>
      <c r="AD16" s="289" t="s">
        <v>44</v>
      </c>
      <c r="AE16" s="286"/>
      <c r="AF16" s="283"/>
    </row>
    <row r="17" spans="1:32" ht="12.75" customHeight="1">
      <c r="A17" s="197"/>
      <c r="B17" s="299"/>
      <c r="C17" s="298"/>
      <c r="D17" s="303"/>
      <c r="E17" s="299"/>
      <c r="F17" s="299"/>
      <c r="G17" s="201"/>
      <c r="H17" s="299"/>
      <c r="I17" s="299"/>
      <c r="J17" s="283"/>
      <c r="K17" s="199"/>
      <c r="L17" s="197"/>
      <c r="M17" s="286"/>
      <c r="N17" s="285"/>
      <c r="O17" s="284"/>
      <c r="P17" s="286"/>
      <c r="Q17" s="286"/>
      <c r="R17" s="200"/>
      <c r="S17" s="286"/>
      <c r="T17" s="286"/>
      <c r="U17" s="283"/>
      <c r="V17" s="199"/>
      <c r="W17" s="197"/>
      <c r="X17" s="286"/>
      <c r="Y17" s="285"/>
      <c r="Z17" s="284"/>
      <c r="AA17" s="286"/>
      <c r="AB17" s="286"/>
      <c r="AC17" s="200"/>
      <c r="AD17" s="286"/>
      <c r="AE17" s="286"/>
      <c r="AF17" s="283"/>
    </row>
    <row r="18" spans="1:32" ht="12.75" customHeight="1">
      <c r="A18" s="197"/>
      <c r="B18" s="298" t="s">
        <v>45</v>
      </c>
      <c r="C18" s="299"/>
      <c r="D18" s="306"/>
      <c r="E18" s="298" t="s">
        <v>43</v>
      </c>
      <c r="F18" s="299"/>
      <c r="G18" s="201"/>
      <c r="H18" s="300" t="s">
        <v>46</v>
      </c>
      <c r="I18" s="299"/>
      <c r="J18" s="294"/>
      <c r="K18" s="199"/>
      <c r="L18" s="197"/>
      <c r="M18" s="285" t="s">
        <v>45</v>
      </c>
      <c r="N18" s="286"/>
      <c r="O18" s="287"/>
      <c r="P18" s="285" t="s">
        <v>43</v>
      </c>
      <c r="Q18" s="286"/>
      <c r="R18" s="200"/>
      <c r="S18" s="289" t="s">
        <v>46</v>
      </c>
      <c r="T18" s="286"/>
      <c r="U18" s="294"/>
      <c r="V18" s="199"/>
      <c r="W18" s="197"/>
      <c r="X18" s="285" t="s">
        <v>45</v>
      </c>
      <c r="Y18" s="286"/>
      <c r="Z18" s="287"/>
      <c r="AA18" s="285" t="s">
        <v>43</v>
      </c>
      <c r="AB18" s="286"/>
      <c r="AC18" s="200"/>
      <c r="AD18" s="289" t="s">
        <v>46</v>
      </c>
      <c r="AE18" s="286"/>
      <c r="AF18" s="294"/>
    </row>
    <row r="19" spans="1:32" ht="12.75" customHeight="1">
      <c r="A19" s="197"/>
      <c r="B19" s="299"/>
      <c r="C19" s="299"/>
      <c r="D19" s="306"/>
      <c r="E19" s="299"/>
      <c r="F19" s="299"/>
      <c r="G19" s="201"/>
      <c r="H19" s="299"/>
      <c r="I19" s="299"/>
      <c r="J19" s="294"/>
      <c r="K19" s="199"/>
      <c r="L19" s="197"/>
      <c r="M19" s="286"/>
      <c r="N19" s="286"/>
      <c r="O19" s="287"/>
      <c r="P19" s="286"/>
      <c r="Q19" s="286"/>
      <c r="R19" s="200"/>
      <c r="S19" s="286"/>
      <c r="T19" s="286"/>
      <c r="U19" s="294"/>
      <c r="V19" s="199"/>
      <c r="W19" s="197"/>
      <c r="X19" s="286"/>
      <c r="Y19" s="286"/>
      <c r="Z19" s="287"/>
      <c r="AA19" s="286"/>
      <c r="AB19" s="286"/>
      <c r="AC19" s="200"/>
      <c r="AD19" s="286"/>
      <c r="AE19" s="286"/>
      <c r="AF19" s="294"/>
    </row>
    <row r="20" spans="1:32" ht="12.75" customHeight="1">
      <c r="A20" s="197"/>
      <c r="B20" s="298" t="s">
        <v>47</v>
      </c>
      <c r="C20" s="299"/>
      <c r="D20" s="197"/>
      <c r="E20" s="211"/>
      <c r="F20" s="211"/>
      <c r="G20" s="211"/>
      <c r="H20" s="211"/>
      <c r="I20" s="211"/>
      <c r="J20" s="211"/>
      <c r="K20" s="199"/>
      <c r="L20" s="197"/>
      <c r="M20" s="285" t="s">
        <v>47</v>
      </c>
      <c r="N20" s="286"/>
      <c r="P20" s="209"/>
      <c r="Q20" s="209"/>
      <c r="R20" s="209"/>
      <c r="S20" s="209"/>
      <c r="T20" s="209"/>
      <c r="U20" s="209"/>
      <c r="V20" s="199"/>
      <c r="W20" s="197"/>
      <c r="X20" s="285" t="s">
        <v>47</v>
      </c>
      <c r="Y20" s="286"/>
      <c r="AA20" s="209"/>
      <c r="AB20" s="209"/>
      <c r="AC20" s="209"/>
      <c r="AD20" s="209"/>
      <c r="AE20" s="209"/>
      <c r="AF20" s="209"/>
    </row>
    <row r="21" spans="1:32" ht="12.75" customHeight="1">
      <c r="A21" s="197"/>
      <c r="B21" s="299"/>
      <c r="C21" s="299"/>
      <c r="D21" s="304"/>
      <c r="E21" s="307"/>
      <c r="F21" s="307"/>
      <c r="G21" s="307"/>
      <c r="H21" s="307"/>
      <c r="I21" s="307"/>
      <c r="J21" s="307"/>
      <c r="K21" s="199"/>
      <c r="L21" s="197"/>
      <c r="M21" s="286"/>
      <c r="N21" s="286"/>
      <c r="O21" s="292"/>
      <c r="P21" s="293"/>
      <c r="Q21" s="293"/>
      <c r="R21" s="293"/>
      <c r="S21" s="293"/>
      <c r="T21" s="293"/>
      <c r="U21" s="293"/>
      <c r="V21" s="199"/>
      <c r="W21" s="197"/>
      <c r="X21" s="286"/>
      <c r="Y21" s="286"/>
      <c r="Z21" s="292"/>
      <c r="AA21" s="293"/>
      <c r="AB21" s="293"/>
      <c r="AC21" s="293"/>
      <c r="AD21" s="293"/>
      <c r="AE21" s="293"/>
      <c r="AF21" s="293"/>
    </row>
    <row r="22" spans="1:32" s="210" customFormat="1" ht="15.75" customHeight="1">
      <c r="A22" s="212"/>
      <c r="B22" s="203"/>
      <c r="C22" s="203"/>
      <c r="D22" s="307"/>
      <c r="E22" s="307"/>
      <c r="F22" s="307"/>
      <c r="G22" s="307"/>
      <c r="H22" s="307"/>
      <c r="I22" s="307"/>
      <c r="J22" s="307"/>
      <c r="K22" s="219"/>
      <c r="L22" s="203"/>
      <c r="M22" s="218"/>
      <c r="N22" s="218"/>
      <c r="O22" s="293"/>
      <c r="P22" s="293"/>
      <c r="Q22" s="293"/>
      <c r="R22" s="293"/>
      <c r="S22" s="293"/>
      <c r="T22" s="293"/>
      <c r="U22" s="293"/>
      <c r="V22" s="219"/>
      <c r="W22" s="203"/>
      <c r="X22" s="218"/>
      <c r="Y22" s="218"/>
      <c r="Z22" s="293"/>
      <c r="AA22" s="293"/>
      <c r="AB22" s="293"/>
      <c r="AC22" s="293"/>
      <c r="AD22" s="293"/>
      <c r="AE22" s="293"/>
      <c r="AF22" s="293"/>
    </row>
    <row r="23" spans="1:32" ht="12.75" customHeight="1">
      <c r="A23" s="309" t="s">
        <v>48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6"/>
      <c r="L23" s="295" t="s">
        <v>48</v>
      </c>
      <c r="M23" s="286"/>
      <c r="N23" s="286"/>
      <c r="O23" s="286"/>
      <c r="P23" s="286"/>
      <c r="Q23" s="286"/>
      <c r="R23" s="286"/>
      <c r="S23" s="286"/>
      <c r="T23" s="286"/>
      <c r="U23" s="286"/>
      <c r="V23" s="296"/>
      <c r="W23" s="295" t="s">
        <v>48</v>
      </c>
      <c r="X23" s="286"/>
      <c r="Y23" s="286"/>
      <c r="Z23" s="286"/>
      <c r="AA23" s="286"/>
      <c r="AB23" s="286"/>
      <c r="AC23" s="286"/>
      <c r="AD23" s="286"/>
      <c r="AE23" s="286"/>
      <c r="AF23" s="286"/>
    </row>
    <row r="24" spans="1:32" ht="12.75" customHeight="1">
      <c r="A24" s="197"/>
      <c r="B24" s="212" t="s">
        <v>39</v>
      </c>
      <c r="C24" s="301"/>
      <c r="D24" s="301"/>
      <c r="E24" s="301"/>
      <c r="F24" s="301"/>
      <c r="G24" s="301"/>
      <c r="H24" s="301"/>
      <c r="I24" s="301"/>
      <c r="J24" s="301"/>
      <c r="K24" s="199"/>
      <c r="L24" s="197"/>
      <c r="M24" s="210" t="s">
        <v>39</v>
      </c>
      <c r="N24" s="282"/>
      <c r="O24" s="282"/>
      <c r="P24" s="282"/>
      <c r="Q24" s="282"/>
      <c r="R24" s="282"/>
      <c r="S24" s="282"/>
      <c r="T24" s="282"/>
      <c r="U24" s="282"/>
      <c r="V24" s="199"/>
      <c r="W24" s="197"/>
      <c r="X24" s="210" t="s">
        <v>39</v>
      </c>
      <c r="Y24" s="282"/>
      <c r="Z24" s="282"/>
      <c r="AA24" s="282"/>
      <c r="AB24" s="282"/>
      <c r="AC24" s="282"/>
      <c r="AD24" s="282"/>
      <c r="AE24" s="282"/>
      <c r="AF24" s="282"/>
    </row>
    <row r="25" spans="1:32" ht="12.75" customHeight="1">
      <c r="A25" s="197"/>
      <c r="B25" s="298" t="s">
        <v>40</v>
      </c>
      <c r="C25" s="294"/>
      <c r="D25" s="294"/>
      <c r="E25" s="294"/>
      <c r="F25" s="294"/>
      <c r="G25" s="217"/>
      <c r="H25" s="298" t="s">
        <v>41</v>
      </c>
      <c r="I25" s="299"/>
      <c r="J25" s="294"/>
      <c r="K25" s="199"/>
      <c r="L25" s="197"/>
      <c r="M25" s="285" t="s">
        <v>40</v>
      </c>
      <c r="N25" s="291"/>
      <c r="O25" s="291"/>
      <c r="P25" s="291"/>
      <c r="Q25" s="291"/>
      <c r="R25" s="216"/>
      <c r="S25" s="285" t="s">
        <v>41</v>
      </c>
      <c r="T25" s="286"/>
      <c r="U25" s="294"/>
      <c r="V25" s="199"/>
      <c r="W25" s="197"/>
      <c r="X25" s="285" t="s">
        <v>40</v>
      </c>
      <c r="Y25" s="291"/>
      <c r="Z25" s="291"/>
      <c r="AA25" s="291"/>
      <c r="AB25" s="291"/>
      <c r="AC25" s="216"/>
      <c r="AD25" s="285" t="s">
        <v>41</v>
      </c>
      <c r="AE25" s="286"/>
      <c r="AF25" s="294"/>
    </row>
    <row r="26" spans="1:32" ht="12.75" customHeight="1">
      <c r="A26" s="197"/>
      <c r="B26" s="299"/>
      <c r="C26" s="294"/>
      <c r="D26" s="294"/>
      <c r="E26" s="294"/>
      <c r="F26" s="294"/>
      <c r="G26" s="217"/>
      <c r="H26" s="299"/>
      <c r="I26" s="299"/>
      <c r="J26" s="294"/>
      <c r="K26" s="199"/>
      <c r="L26" s="197"/>
      <c r="M26" s="286"/>
      <c r="N26" s="291"/>
      <c r="O26" s="291"/>
      <c r="P26" s="291"/>
      <c r="Q26" s="291"/>
      <c r="R26" s="216"/>
      <c r="S26" s="286"/>
      <c r="T26" s="286"/>
      <c r="U26" s="291"/>
      <c r="V26" s="199"/>
      <c r="W26" s="197"/>
      <c r="X26" s="286"/>
      <c r="Y26" s="291"/>
      <c r="Z26" s="291"/>
      <c r="AA26" s="291"/>
      <c r="AB26" s="291"/>
      <c r="AC26" s="216"/>
      <c r="AD26" s="286"/>
      <c r="AE26" s="286"/>
      <c r="AF26" s="291"/>
    </row>
    <row r="27" spans="1:32" ht="12.75" customHeight="1">
      <c r="A27" s="197"/>
      <c r="B27" s="298" t="s">
        <v>42</v>
      </c>
      <c r="C27" s="298"/>
      <c r="D27" s="303"/>
      <c r="E27" s="298" t="s">
        <v>43</v>
      </c>
      <c r="F27" s="299"/>
      <c r="G27" s="201"/>
      <c r="H27" s="300" t="s">
        <v>44</v>
      </c>
      <c r="I27" s="308"/>
      <c r="J27" s="283"/>
      <c r="K27" s="199"/>
      <c r="L27" s="197"/>
      <c r="M27" s="285" t="s">
        <v>42</v>
      </c>
      <c r="N27" s="285"/>
      <c r="O27" s="284"/>
      <c r="P27" s="285" t="s">
        <v>43</v>
      </c>
      <c r="Q27" s="286"/>
      <c r="R27" s="200"/>
      <c r="S27" s="289" t="s">
        <v>44</v>
      </c>
      <c r="T27" s="290"/>
      <c r="U27" s="283"/>
      <c r="V27" s="199"/>
      <c r="W27" s="197"/>
      <c r="X27" s="285" t="s">
        <v>42</v>
      </c>
      <c r="Y27" s="285"/>
      <c r="Z27" s="284"/>
      <c r="AA27" s="285" t="s">
        <v>43</v>
      </c>
      <c r="AB27" s="286"/>
      <c r="AC27" s="200"/>
      <c r="AD27" s="289" t="s">
        <v>44</v>
      </c>
      <c r="AE27" s="290"/>
      <c r="AF27" s="283"/>
    </row>
    <row r="28" spans="1:32" ht="12.75" customHeight="1">
      <c r="A28" s="197"/>
      <c r="B28" s="299"/>
      <c r="C28" s="298"/>
      <c r="D28" s="303"/>
      <c r="E28" s="299"/>
      <c r="F28" s="299"/>
      <c r="G28" s="201"/>
      <c r="H28" s="308"/>
      <c r="I28" s="308"/>
      <c r="J28" s="283"/>
      <c r="K28" s="199"/>
      <c r="L28" s="197"/>
      <c r="M28" s="286"/>
      <c r="N28" s="285"/>
      <c r="O28" s="284"/>
      <c r="P28" s="286"/>
      <c r="Q28" s="286"/>
      <c r="R28" s="200"/>
      <c r="S28" s="290"/>
      <c r="T28" s="290"/>
      <c r="U28" s="283"/>
      <c r="V28" s="199"/>
      <c r="W28" s="197"/>
      <c r="X28" s="286"/>
      <c r="Y28" s="285"/>
      <c r="Z28" s="284"/>
      <c r="AA28" s="286"/>
      <c r="AB28" s="286"/>
      <c r="AC28" s="200"/>
      <c r="AD28" s="290"/>
      <c r="AE28" s="290"/>
      <c r="AF28" s="283"/>
    </row>
    <row r="29" spans="1:32" ht="12.75" customHeight="1">
      <c r="A29" s="197"/>
      <c r="B29" s="298" t="s">
        <v>45</v>
      </c>
      <c r="C29" s="298"/>
      <c r="D29" s="306"/>
      <c r="E29" s="298" t="s">
        <v>43</v>
      </c>
      <c r="F29" s="299"/>
      <c r="G29" s="201"/>
      <c r="H29" s="300" t="s">
        <v>46</v>
      </c>
      <c r="I29" s="308"/>
      <c r="J29" s="294"/>
      <c r="K29" s="199"/>
      <c r="L29" s="197"/>
      <c r="M29" s="285" t="s">
        <v>45</v>
      </c>
      <c r="N29" s="285"/>
      <c r="O29" s="287"/>
      <c r="P29" s="285" t="s">
        <v>43</v>
      </c>
      <c r="Q29" s="286"/>
      <c r="R29" s="200"/>
      <c r="S29" s="289" t="s">
        <v>46</v>
      </c>
      <c r="T29" s="290"/>
      <c r="U29" s="294"/>
      <c r="V29" s="199"/>
      <c r="W29" s="197"/>
      <c r="X29" s="285" t="s">
        <v>45</v>
      </c>
      <c r="Y29" s="285"/>
      <c r="Z29" s="287"/>
      <c r="AA29" s="285" t="s">
        <v>43</v>
      </c>
      <c r="AB29" s="286"/>
      <c r="AC29" s="200"/>
      <c r="AD29" s="289" t="s">
        <v>46</v>
      </c>
      <c r="AE29" s="290"/>
      <c r="AF29" s="294"/>
    </row>
    <row r="30" spans="1:32" ht="12.75" customHeight="1">
      <c r="A30" s="197"/>
      <c r="B30" s="299"/>
      <c r="C30" s="298"/>
      <c r="D30" s="306"/>
      <c r="E30" s="299"/>
      <c r="F30" s="299"/>
      <c r="G30" s="201"/>
      <c r="H30" s="308"/>
      <c r="I30" s="308"/>
      <c r="J30" s="294"/>
      <c r="K30" s="199"/>
      <c r="L30" s="197"/>
      <c r="M30" s="286"/>
      <c r="N30" s="285"/>
      <c r="O30" s="287"/>
      <c r="P30" s="286"/>
      <c r="Q30" s="286"/>
      <c r="R30" s="200"/>
      <c r="S30" s="290"/>
      <c r="T30" s="290"/>
      <c r="U30" s="294"/>
      <c r="V30" s="199"/>
      <c r="W30" s="197"/>
      <c r="X30" s="286"/>
      <c r="Y30" s="285"/>
      <c r="Z30" s="287"/>
      <c r="AA30" s="286"/>
      <c r="AB30" s="286"/>
      <c r="AC30" s="200"/>
      <c r="AD30" s="290"/>
      <c r="AE30" s="290"/>
      <c r="AF30" s="294"/>
    </row>
    <row r="31" spans="1:32" ht="12.75" customHeight="1">
      <c r="A31" s="197"/>
      <c r="B31" s="298" t="s">
        <v>47</v>
      </c>
      <c r="C31" s="299"/>
      <c r="D31" s="197"/>
      <c r="E31" s="211"/>
      <c r="F31" s="211"/>
      <c r="G31" s="211"/>
      <c r="H31" s="211"/>
      <c r="I31" s="211"/>
      <c r="J31" s="211"/>
      <c r="K31" s="199"/>
      <c r="M31" s="285" t="s">
        <v>47</v>
      </c>
      <c r="N31" s="286"/>
      <c r="P31" s="209"/>
      <c r="Q31" s="209"/>
      <c r="R31" s="209"/>
      <c r="S31" s="209"/>
      <c r="T31" s="209"/>
      <c r="U31" s="209"/>
      <c r="V31" s="199"/>
      <c r="X31" s="285" t="s">
        <v>47</v>
      </c>
      <c r="Y31" s="286"/>
      <c r="AA31" s="209"/>
      <c r="AB31" s="209"/>
      <c r="AC31" s="209"/>
      <c r="AD31" s="209"/>
      <c r="AE31" s="209"/>
      <c r="AF31" s="209"/>
    </row>
    <row r="32" spans="1:32" s="206" customFormat="1" ht="12.75" customHeight="1">
      <c r="A32" s="208"/>
      <c r="B32" s="299"/>
      <c r="C32" s="299"/>
      <c r="D32" s="304"/>
      <c r="E32" s="307"/>
      <c r="F32" s="307"/>
      <c r="G32" s="307"/>
      <c r="H32" s="307"/>
      <c r="I32" s="307"/>
      <c r="J32" s="307"/>
      <c r="K32" s="207"/>
      <c r="M32" s="286"/>
      <c r="N32" s="286"/>
      <c r="O32" s="292"/>
      <c r="P32" s="293"/>
      <c r="Q32" s="293"/>
      <c r="R32" s="293"/>
      <c r="S32" s="293"/>
      <c r="T32" s="293"/>
      <c r="U32" s="293"/>
      <c r="V32" s="207"/>
      <c r="X32" s="286"/>
      <c r="Y32" s="286"/>
      <c r="Z32" s="292"/>
      <c r="AA32" s="293"/>
      <c r="AB32" s="293"/>
      <c r="AC32" s="293"/>
      <c r="AD32" s="293"/>
      <c r="AE32" s="293"/>
      <c r="AF32" s="293"/>
    </row>
    <row r="33" spans="1:32" s="200" customFormat="1" ht="15.75" customHeight="1">
      <c r="A33" s="201"/>
      <c r="B33" s="205"/>
      <c r="C33" s="205"/>
      <c r="D33" s="307"/>
      <c r="E33" s="307"/>
      <c r="F33" s="307"/>
      <c r="G33" s="307"/>
      <c r="H33" s="307"/>
      <c r="I33" s="307"/>
      <c r="J33" s="307"/>
      <c r="K33" s="204"/>
      <c r="L33" s="203"/>
      <c r="M33" s="202"/>
      <c r="N33" s="202"/>
      <c r="O33" s="293"/>
      <c r="P33" s="293"/>
      <c r="Q33" s="293"/>
      <c r="R33" s="293"/>
      <c r="S33" s="293"/>
      <c r="T33" s="293"/>
      <c r="U33" s="293"/>
      <c r="V33" s="204"/>
      <c r="W33" s="203"/>
      <c r="X33" s="202"/>
      <c r="Y33" s="202"/>
      <c r="Z33" s="293"/>
      <c r="AA33" s="293"/>
      <c r="AB33" s="293"/>
      <c r="AC33" s="293"/>
      <c r="AD33" s="293"/>
      <c r="AE33" s="293"/>
      <c r="AF33" s="293"/>
    </row>
    <row r="34" spans="1:32" ht="12.75" customHeight="1">
      <c r="A34" s="309" t="s">
        <v>48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6"/>
      <c r="L34" s="295" t="s">
        <v>48</v>
      </c>
      <c r="M34" s="286"/>
      <c r="N34" s="286"/>
      <c r="O34" s="286"/>
      <c r="P34" s="286"/>
      <c r="Q34" s="286"/>
      <c r="R34" s="286"/>
      <c r="S34" s="286"/>
      <c r="T34" s="286"/>
      <c r="U34" s="286"/>
      <c r="V34" s="296"/>
      <c r="W34" s="295" t="s">
        <v>48</v>
      </c>
      <c r="X34" s="286"/>
      <c r="Y34" s="286"/>
      <c r="Z34" s="286"/>
      <c r="AA34" s="286"/>
      <c r="AB34" s="286"/>
      <c r="AC34" s="286"/>
      <c r="AD34" s="286"/>
      <c r="AE34" s="286"/>
      <c r="AF34" s="286"/>
    </row>
    <row r="35" spans="1:32" ht="12.75" customHeight="1">
      <c r="A35" s="197"/>
      <c r="B35" s="201"/>
      <c r="C35" s="201"/>
      <c r="D35" s="201"/>
      <c r="E35" s="201"/>
      <c r="F35" s="201"/>
      <c r="G35" s="201"/>
      <c r="H35" s="201"/>
      <c r="I35" s="201"/>
      <c r="J35" s="201"/>
      <c r="K35" s="199"/>
      <c r="M35" s="200"/>
      <c r="N35" s="200"/>
      <c r="O35" s="200"/>
      <c r="P35" s="200"/>
      <c r="Q35" s="200"/>
      <c r="R35" s="200"/>
      <c r="S35" s="200"/>
      <c r="T35" s="200"/>
      <c r="U35" s="200"/>
      <c r="V35" s="199"/>
      <c r="Z35" s="198" t="s">
        <v>49</v>
      </c>
      <c r="AA35" s="282"/>
      <c r="AB35" s="282"/>
      <c r="AC35" s="282"/>
      <c r="AD35" s="282"/>
      <c r="AE35" s="282"/>
      <c r="AF35" s="282"/>
    </row>
    <row r="36" spans="1:32" ht="12.75" customHeight="1">
      <c r="A36" s="197"/>
      <c r="B36" s="201"/>
      <c r="C36" s="201"/>
      <c r="D36" s="201"/>
      <c r="E36" s="201"/>
      <c r="F36" s="201"/>
      <c r="G36" s="201"/>
      <c r="H36" s="201"/>
      <c r="I36" s="201"/>
      <c r="J36" s="201"/>
      <c r="K36" s="199"/>
      <c r="M36" s="200"/>
      <c r="N36" s="200"/>
      <c r="O36" s="200"/>
      <c r="P36" s="200"/>
      <c r="Q36" s="200"/>
      <c r="R36" s="200"/>
      <c r="S36" s="200"/>
      <c r="T36" s="200"/>
      <c r="U36" s="200"/>
      <c r="V36" s="199"/>
      <c r="Z36" s="198"/>
      <c r="AA36" s="282"/>
      <c r="AB36" s="282"/>
      <c r="AC36" s="282"/>
      <c r="AD36" s="282"/>
      <c r="AE36" s="282"/>
      <c r="AF36" s="282"/>
    </row>
    <row r="37" spans="1:32" ht="12.75" customHeight="1">
      <c r="A37" s="197"/>
      <c r="B37" s="201"/>
      <c r="C37" s="201"/>
      <c r="D37" s="201"/>
      <c r="E37" s="201"/>
      <c r="F37" s="201"/>
      <c r="G37" s="201"/>
      <c r="H37" s="201"/>
      <c r="I37" s="201"/>
      <c r="J37" s="201"/>
      <c r="K37" s="199"/>
      <c r="M37" s="200"/>
      <c r="N37" s="200"/>
      <c r="O37" s="200"/>
      <c r="P37" s="200"/>
      <c r="Q37" s="200"/>
      <c r="R37" s="200"/>
      <c r="S37" s="200"/>
      <c r="T37" s="200"/>
      <c r="U37" s="200"/>
      <c r="V37" s="199"/>
      <c r="Z37" s="198" t="s">
        <v>50</v>
      </c>
      <c r="AA37" s="282"/>
      <c r="AB37" s="282"/>
      <c r="AC37" s="282"/>
      <c r="AD37" s="282"/>
      <c r="AE37" s="282"/>
      <c r="AF37" s="282"/>
    </row>
    <row r="38" spans="1:32" ht="12.75" customHeight="1">
      <c r="A38" s="197"/>
      <c r="B38" s="201"/>
      <c r="C38" s="201"/>
      <c r="D38" s="201"/>
      <c r="E38" s="201"/>
      <c r="F38" s="201"/>
      <c r="G38" s="201"/>
      <c r="H38" s="201"/>
      <c r="I38" s="201"/>
      <c r="J38" s="201"/>
      <c r="K38" s="199"/>
      <c r="M38" s="200"/>
      <c r="N38" s="200"/>
      <c r="O38" s="200"/>
      <c r="P38" s="200"/>
      <c r="Q38" s="200"/>
      <c r="R38" s="200"/>
      <c r="S38" s="200"/>
      <c r="T38" s="200"/>
      <c r="U38" s="200"/>
      <c r="V38" s="199"/>
      <c r="Z38" s="198"/>
      <c r="AA38" s="282"/>
      <c r="AB38" s="282"/>
      <c r="AC38" s="282"/>
      <c r="AD38" s="282"/>
      <c r="AE38" s="282"/>
      <c r="AF38" s="282"/>
    </row>
    <row r="39" spans="1:32" ht="12.75" customHeight="1">
      <c r="A39" s="197"/>
      <c r="B39" s="201"/>
      <c r="C39" s="201"/>
      <c r="D39" s="201"/>
      <c r="E39" s="201"/>
      <c r="F39" s="201"/>
      <c r="G39" s="201"/>
      <c r="H39" s="201"/>
      <c r="I39" s="201"/>
      <c r="J39" s="201"/>
      <c r="K39" s="199"/>
      <c r="M39" s="200"/>
      <c r="N39" s="200"/>
      <c r="O39" s="200"/>
      <c r="P39" s="200"/>
      <c r="Q39" s="200"/>
      <c r="R39" s="200"/>
      <c r="S39" s="200"/>
      <c r="T39" s="200"/>
      <c r="U39" s="200"/>
      <c r="V39" s="199"/>
      <c r="Z39" s="198" t="s">
        <v>50</v>
      </c>
      <c r="AA39" s="282"/>
      <c r="AB39" s="282"/>
      <c r="AC39" s="282"/>
      <c r="AD39" s="282"/>
      <c r="AE39" s="282"/>
      <c r="AF39" s="282"/>
    </row>
    <row r="40" spans="11:22" ht="17.25" customHeight="1">
      <c r="K40" s="197"/>
      <c r="V40" s="197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56">
    <mergeCell ref="A34:K34"/>
    <mergeCell ref="Z7:Z8"/>
    <mergeCell ref="B31:C32"/>
    <mergeCell ref="D32:J33"/>
    <mergeCell ref="A12:K12"/>
    <mergeCell ref="A23:K23"/>
    <mergeCell ref="J27:J28"/>
    <mergeCell ref="B29:C30"/>
    <mergeCell ref="D29:D30"/>
    <mergeCell ref="E29:F30"/>
    <mergeCell ref="H29:I30"/>
    <mergeCell ref="J29:J30"/>
    <mergeCell ref="B27:C28"/>
    <mergeCell ref="D27:D28"/>
    <mergeCell ref="E27:F28"/>
    <mergeCell ref="H27:I28"/>
    <mergeCell ref="B20:C21"/>
    <mergeCell ref="D21:J22"/>
    <mergeCell ref="C24:J24"/>
    <mergeCell ref="B25:B26"/>
    <mergeCell ref="C25:F26"/>
    <mergeCell ref="H25:I26"/>
    <mergeCell ref="J25:J26"/>
    <mergeCell ref="J16:J17"/>
    <mergeCell ref="B18:C19"/>
    <mergeCell ref="D18:D19"/>
    <mergeCell ref="E18:F19"/>
    <mergeCell ref="H18:I19"/>
    <mergeCell ref="J18:J19"/>
    <mergeCell ref="B16:C17"/>
    <mergeCell ref="D16:D17"/>
    <mergeCell ref="E16:F17"/>
    <mergeCell ref="H16:I17"/>
    <mergeCell ref="B14:B15"/>
    <mergeCell ref="C14:G15"/>
    <mergeCell ref="H14:I15"/>
    <mergeCell ref="J14:J15"/>
    <mergeCell ref="J7:J8"/>
    <mergeCell ref="B9:C10"/>
    <mergeCell ref="D10:J11"/>
    <mergeCell ref="C13:J13"/>
    <mergeCell ref="B7:C8"/>
    <mergeCell ref="D7:D8"/>
    <mergeCell ref="E7:F8"/>
    <mergeCell ref="H7:I8"/>
    <mergeCell ref="C3:J3"/>
    <mergeCell ref="C4:G4"/>
    <mergeCell ref="B5:C6"/>
    <mergeCell ref="D5:D6"/>
    <mergeCell ref="E5:F6"/>
    <mergeCell ref="H5:I6"/>
    <mergeCell ref="J5:J6"/>
    <mergeCell ref="O10:U11"/>
    <mergeCell ref="N13:U13"/>
    <mergeCell ref="W12:AF12"/>
    <mergeCell ref="Y14:AC15"/>
    <mergeCell ref="AF14:AF15"/>
    <mergeCell ref="M9:N10"/>
    <mergeCell ref="L12:V12"/>
    <mergeCell ref="U14:U15"/>
    <mergeCell ref="AD14:AE15"/>
    <mergeCell ref="M14:M15"/>
    <mergeCell ref="P18:Q19"/>
    <mergeCell ref="O18:O19"/>
    <mergeCell ref="S18:T19"/>
    <mergeCell ref="AA16:AB17"/>
    <mergeCell ref="AA35:AF35"/>
    <mergeCell ref="AA29:AB30"/>
    <mergeCell ref="Z29:Z30"/>
    <mergeCell ref="L34:V34"/>
    <mergeCell ref="M16:N17"/>
    <mergeCell ref="O16:O17"/>
    <mergeCell ref="M31:N32"/>
    <mergeCell ref="O32:U33"/>
    <mergeCell ref="Z32:AF33"/>
    <mergeCell ref="S29:T30"/>
    <mergeCell ref="P29:Q30"/>
    <mergeCell ref="M29:N30"/>
    <mergeCell ref="O29:O30"/>
    <mergeCell ref="N14:R15"/>
    <mergeCell ref="AA38:AF39"/>
    <mergeCell ref="X31:Y32"/>
    <mergeCell ref="AA36:AF37"/>
    <mergeCell ref="AF27:AF28"/>
    <mergeCell ref="X29:Y30"/>
    <mergeCell ref="AD29:AE30"/>
    <mergeCell ref="AF29:AF30"/>
    <mergeCell ref="AA27:AB28"/>
    <mergeCell ref="W34:AF34"/>
    <mergeCell ref="AD27:AE28"/>
    <mergeCell ref="X14:X15"/>
    <mergeCell ref="X27:Y28"/>
    <mergeCell ref="Z27:Z28"/>
    <mergeCell ref="X25:X26"/>
    <mergeCell ref="Y25:AB26"/>
    <mergeCell ref="AA18:AB19"/>
    <mergeCell ref="W23:AF23"/>
    <mergeCell ref="X20:Y21"/>
    <mergeCell ref="AF25:AF26"/>
    <mergeCell ref="Y13:AF13"/>
    <mergeCell ref="AD25:AE26"/>
    <mergeCell ref="U7:U8"/>
    <mergeCell ref="Z21:AF22"/>
    <mergeCell ref="N24:U24"/>
    <mergeCell ref="U16:U17"/>
    <mergeCell ref="U18:U19"/>
    <mergeCell ref="S16:T17"/>
    <mergeCell ref="L23:V23"/>
    <mergeCell ref="Z18:Z19"/>
    <mergeCell ref="Y24:AF24"/>
    <mergeCell ref="AF16:AF17"/>
    <mergeCell ref="X18:Y19"/>
    <mergeCell ref="AD18:AE19"/>
    <mergeCell ref="AF18:AF19"/>
    <mergeCell ref="X16:Y17"/>
    <mergeCell ref="Z16:Z17"/>
    <mergeCell ref="AD16:AE17"/>
    <mergeCell ref="AD7:AE8"/>
    <mergeCell ref="AF7:AF8"/>
    <mergeCell ref="X9:Y10"/>
    <mergeCell ref="X7:Y8"/>
    <mergeCell ref="AA7:AB8"/>
    <mergeCell ref="Z10:AF11"/>
    <mergeCell ref="Y3:AF3"/>
    <mergeCell ref="X5:Y6"/>
    <mergeCell ref="Z5:Z6"/>
    <mergeCell ref="AD5:AE6"/>
    <mergeCell ref="AF5:AF6"/>
    <mergeCell ref="Y4:AC4"/>
    <mergeCell ref="AA5:AB6"/>
    <mergeCell ref="O21:U22"/>
    <mergeCell ref="U25:U26"/>
    <mergeCell ref="U27:U28"/>
    <mergeCell ref="U29:U30"/>
    <mergeCell ref="P27:Q28"/>
    <mergeCell ref="S25:T26"/>
    <mergeCell ref="S7:T8"/>
    <mergeCell ref="M27:N28"/>
    <mergeCell ref="S27:T28"/>
    <mergeCell ref="M20:N21"/>
    <mergeCell ref="S14:T15"/>
    <mergeCell ref="M25:M26"/>
    <mergeCell ref="N25:Q26"/>
    <mergeCell ref="O27:O28"/>
    <mergeCell ref="P16:Q17"/>
    <mergeCell ref="M18:N19"/>
    <mergeCell ref="N3:U3"/>
    <mergeCell ref="U5:U6"/>
    <mergeCell ref="O5:O6"/>
    <mergeCell ref="P7:Q8"/>
    <mergeCell ref="O7:O8"/>
    <mergeCell ref="N4:R4"/>
    <mergeCell ref="S5:T6"/>
    <mergeCell ref="M5:N6"/>
    <mergeCell ref="M7:N8"/>
    <mergeCell ref="P5:Q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Fuchs</dc:creator>
  <cp:keywords/>
  <dc:description/>
  <cp:lastModifiedBy>Gerhard Fuchs</cp:lastModifiedBy>
  <cp:lastPrinted>2017-01-23T22:26:23Z</cp:lastPrinted>
  <dcterms:created xsi:type="dcterms:W3CDTF">2001-02-19T09:46:07Z</dcterms:created>
  <dcterms:modified xsi:type="dcterms:W3CDTF">2020-03-10T18:07:15Z</dcterms:modified>
  <cp:category/>
  <cp:version/>
  <cp:contentType/>
  <cp:contentStatus/>
</cp:coreProperties>
</file>